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rou\Onedrive\Documents\Spreadsheets\FIN Spreadsheets\"/>
    </mc:Choice>
  </mc:AlternateContent>
  <xr:revisionPtr revIDLastSave="72" documentId="11_8067708FFA1A9EAEC6BB184EC5DF7F1794B0D300" xr6:coauthVersionLast="40" xr6:coauthVersionMax="40" xr10:uidLastSave="{AE6A5ECC-E0A1-4A5A-8530-4F9BE35EB255}"/>
  <bookViews>
    <workbookView xWindow="-93" yWindow="1120" windowWidth="21520" windowHeight="10973" xr2:uid="{00000000-000D-0000-FFFF-FFFF00000000}"/>
  </bookViews>
  <sheets>
    <sheet name="Sheet1" sheetId="1" r:id="rId1"/>
    <sheet name="Sheet2" sheetId="2" r:id="rId2"/>
    <sheet name="Sheet3" sheetId="3" r:id="rId3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E14" i="1"/>
  <c r="D14" i="1"/>
  <c r="F12" i="1"/>
  <c r="E12" i="1"/>
  <c r="D12" i="1"/>
  <c r="F6" i="1"/>
  <c r="F10" i="1" s="1"/>
  <c r="E6" i="1"/>
  <c r="D6" i="1"/>
  <c r="D10" i="1" l="1"/>
  <c r="E10" i="1"/>
  <c r="F13" i="1" l="1"/>
  <c r="E13" i="1"/>
  <c r="D13" i="1"/>
  <c r="E16" i="1" l="1"/>
  <c r="F16" i="1"/>
  <c r="D16" i="1"/>
  <c r="E11" i="1"/>
  <c r="F11" i="1"/>
  <c r="D11" i="1"/>
</calcChain>
</file>

<file path=xl/sharedStrings.xml><?xml version="1.0" encoding="utf-8"?>
<sst xmlns="http://schemas.openxmlformats.org/spreadsheetml/2006/main" count="25" uniqueCount="25">
  <si>
    <t>Average Return</t>
  </si>
  <si>
    <t>Portfolio P</t>
  </si>
  <si>
    <t>Portfolio Q</t>
  </si>
  <si>
    <t>Calculation</t>
  </si>
  <si>
    <t>Sharpe Ratio (SR)</t>
  </si>
  <si>
    <t>Benchmark 
Market (M)</t>
  </si>
  <si>
    <t>Relationship of Alpha to St. Dev</t>
  </si>
  <si>
    <t>α/σ</t>
  </si>
  <si>
    <t>OUTPUT
MEASURMENTS</t>
  </si>
  <si>
    <t>INPUT
ASSUMPTIONS</t>
  </si>
  <si>
    <t>Avg Return - Rf</t>
  </si>
  <si>
    <t>P/σ</t>
  </si>
  <si>
    <t>P/β</t>
  </si>
  <si>
    <t xml:space="preserve"> Avg Return - CAPM</t>
  </si>
  <si>
    <t>PORTFOLIO PERFORMANCE RATIO ANALYSIS</t>
  </si>
  <si>
    <t>Rf + β. Pm</t>
  </si>
  <si>
    <r>
      <t xml:space="preserve">Risk Free Return - Treasuries </t>
    </r>
    <r>
      <rPr>
        <sz val="10"/>
        <color theme="1"/>
        <rFont val="Arial"/>
        <family val="2"/>
      </rPr>
      <t>(Rf)</t>
    </r>
  </si>
  <si>
    <r>
      <t xml:space="preserve">Market Premium </t>
    </r>
    <r>
      <rPr>
        <sz val="10"/>
        <color theme="1"/>
        <rFont val="Arial"/>
        <family val="2"/>
      </rPr>
      <t>(P)</t>
    </r>
  </si>
  <si>
    <r>
      <t>Standard Deviation</t>
    </r>
    <r>
      <rPr>
        <sz val="10"/>
        <color theme="1"/>
        <rFont val="Arial"/>
        <family val="2"/>
      </rPr>
      <t xml:space="preserve"> (σ)</t>
    </r>
  </si>
  <si>
    <r>
      <t>Beta</t>
    </r>
    <r>
      <rPr>
        <sz val="10"/>
        <color theme="1"/>
        <rFont val="Arial"/>
        <family val="2"/>
      </rPr>
      <t xml:space="preserve"> (β)</t>
    </r>
  </si>
  <si>
    <r>
      <t xml:space="preserve">Capital Asset Pricing Model </t>
    </r>
    <r>
      <rPr>
        <sz val="10"/>
        <color theme="1"/>
        <rFont val="Arial"/>
        <family val="2"/>
      </rPr>
      <t>(CAPM)</t>
    </r>
  </si>
  <si>
    <r>
      <t xml:space="preserve">M-Square  </t>
    </r>
    <r>
      <rPr>
        <sz val="10"/>
        <color theme="1"/>
        <rFont val="Arial"/>
        <family val="2"/>
      </rPr>
      <t>(M</t>
    </r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>)</t>
    </r>
  </si>
  <si>
    <r>
      <t>Treynor Measure</t>
    </r>
    <r>
      <rPr>
        <sz val="10"/>
        <color theme="1"/>
        <rFont val="Arial"/>
        <family val="2"/>
      </rPr>
      <t xml:space="preserve"> (T)</t>
    </r>
  </si>
  <si>
    <r>
      <t xml:space="preserve">Jensen's Alpha </t>
    </r>
    <r>
      <rPr>
        <sz val="10"/>
        <color theme="1"/>
        <rFont val="Arial"/>
        <family val="2"/>
      </rPr>
      <t>(α)</t>
    </r>
  </si>
  <si>
    <t>((σm/σp)*P)+Pm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</si>
</sst>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.000_);_(* \(#,##0.000\);_(* &quot;-&quot;??_);_(@_)"/>
    <numFmt numFmtId="165" formatCode="0.000\x"/>
    <numFmt numFmtId="166" formatCode="0.000%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vertAlign val="superscript"/>
      <sz val="10"/>
      <color theme="1"/>
      <name val="Arial"/>
      <family val="2"/>
    </font>
    <font>
      <sz val="10"/>
      <color rgb="FF00B0F0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1" applyNumberFormat="1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3" xfId="1" applyNumberFormat="1" applyFont="1" applyBorder="1"/>
    <xf numFmtId="0" fontId="0" fillId="0" borderId="3" xfId="0" applyBorder="1"/>
    <xf numFmtId="166" fontId="0" fillId="0" borderId="0" xfId="0" quotePrefix="1" applyNumberFormat="1"/>
    <xf numFmtId="166" fontId="0" fillId="0" borderId="3" xfId="0" quotePrefix="1" applyNumberFormat="1" applyBorder="1"/>
    <xf numFmtId="164" fontId="1" fillId="0" borderId="0" xfId="1" applyNumberFormat="1" applyFont="1" applyFill="1"/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10" fontId="5" fillId="0" borderId="0" xfId="2" applyNumberFormat="1" applyFont="1"/>
    <xf numFmtId="10" fontId="5" fillId="0" borderId="3" xfId="2" applyNumberFormat="1" applyFont="1" applyBorder="1"/>
    <xf numFmtId="165" fontId="5" fillId="0" borderId="0" xfId="1" applyNumberFormat="1" applyFont="1"/>
    <xf numFmtId="165" fontId="5" fillId="0" borderId="3" xfId="1" applyNumberFormat="1" applyFont="1" applyBorder="1"/>
    <xf numFmtId="164" fontId="5" fillId="0" borderId="0" xfId="1" applyNumberFormat="1" applyFont="1"/>
    <xf numFmtId="164" fontId="5" fillId="0" borderId="3" xfId="1" applyNumberFormat="1" applyFont="1" applyBorder="1"/>
    <xf numFmtId="0" fontId="6" fillId="0" borderId="0" xfId="0" applyFont="1"/>
    <xf numFmtId="0" fontId="0" fillId="0" borderId="4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/>
    </xf>
    <xf numFmtId="10" fontId="7" fillId="0" borderId="0" xfId="2" applyNumberFormat="1" applyFont="1"/>
    <xf numFmtId="10" fontId="7" fillId="0" borderId="3" xfId="2" applyNumberFormat="1" applyFont="1" applyBorder="1"/>
    <xf numFmtId="0" fontId="8" fillId="0" borderId="0" xfId="0" applyFont="1" applyAlignment="1">
      <alignment horizontal="center"/>
    </xf>
    <xf numFmtId="0" fontId="8" fillId="0" borderId="0" xfId="0" quotePrefix="1" applyFont="1" applyAlignment="1">
      <alignment horizontal="center"/>
    </xf>
    <xf numFmtId="0" fontId="0" fillId="0" borderId="0" xfId="0" applyFont="1"/>
    <xf numFmtId="166" fontId="0" fillId="0" borderId="0" xfId="2" applyNumberFormat="1" applyFont="1"/>
    <xf numFmtId="166" fontId="0" fillId="0" borderId="3" xfId="2" applyNumberFormat="1" applyFont="1" applyBorder="1"/>
    <xf numFmtId="10" fontId="5" fillId="0" borderId="5" xfId="2" applyNumberFormat="1" applyFont="1" applyBorder="1"/>
    <xf numFmtId="10" fontId="7" fillId="0" borderId="5" xfId="2" applyNumberFormat="1" applyFont="1" applyBorder="1"/>
    <xf numFmtId="165" fontId="5" fillId="0" borderId="5" xfId="1" applyNumberFormat="1" applyFont="1" applyBorder="1"/>
    <xf numFmtId="164" fontId="5" fillId="0" borderId="5" xfId="1" applyNumberFormat="1" applyFont="1" applyBorder="1"/>
    <xf numFmtId="166" fontId="0" fillId="0" borderId="5" xfId="0" quotePrefix="1" applyNumberFormat="1" applyBorder="1"/>
    <xf numFmtId="164" fontId="0" fillId="0" borderId="5" xfId="1" applyNumberFormat="1" applyFont="1" applyBorder="1"/>
    <xf numFmtId="166" fontId="0" fillId="0" borderId="5" xfId="2" applyNumberFormat="1" applyFont="1" applyBorder="1"/>
    <xf numFmtId="0" fontId="2" fillId="2" borderId="6" xfId="0" applyFont="1" applyFill="1" applyBorder="1" applyAlignment="1">
      <alignment horizontal="center"/>
    </xf>
    <xf numFmtId="0" fontId="0" fillId="0" borderId="5" xfId="0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6"/>
  <sheetViews>
    <sheetView tabSelected="1" topLeftCell="A3" workbookViewId="0">
      <selection activeCell="I11" sqref="I11"/>
    </sheetView>
  </sheetViews>
  <sheetFormatPr defaultRowHeight="12.7" x14ac:dyDescent="0.4"/>
  <cols>
    <col min="2" max="2" width="36.41015625" customWidth="1"/>
    <col min="3" max="3" width="33.52734375" style="3" customWidth="1"/>
    <col min="4" max="4" width="12.52734375" customWidth="1"/>
    <col min="5" max="5" width="12.8203125" customWidth="1"/>
    <col min="6" max="6" width="12.17578125" customWidth="1"/>
  </cols>
  <sheetData>
    <row r="1" spans="1:6" ht="17.7" x14ac:dyDescent="0.55000000000000004">
      <c r="A1" s="18" t="s">
        <v>14</v>
      </c>
    </row>
    <row r="3" spans="1:6" ht="27" customHeight="1" x14ac:dyDescent="0.4">
      <c r="A3" s="9"/>
      <c r="B3" s="9"/>
      <c r="C3" s="10" t="s">
        <v>3</v>
      </c>
      <c r="D3" s="10" t="s">
        <v>1</v>
      </c>
      <c r="E3" s="36" t="s">
        <v>2</v>
      </c>
      <c r="F3" s="11" t="s">
        <v>5</v>
      </c>
    </row>
    <row r="4" spans="1:6" ht="21" customHeight="1" x14ac:dyDescent="0.45">
      <c r="A4" s="19" t="s">
        <v>9</v>
      </c>
      <c r="B4" s="26" t="s">
        <v>0</v>
      </c>
      <c r="C4" s="24"/>
      <c r="D4" s="12">
        <v>0.13600000000000001</v>
      </c>
      <c r="E4" s="29">
        <v>9.5000000000000001E-2</v>
      </c>
      <c r="F4" s="13">
        <v>0.1037</v>
      </c>
    </row>
    <row r="5" spans="1:6" ht="21" customHeight="1" x14ac:dyDescent="0.45">
      <c r="A5" s="20"/>
      <c r="B5" s="26" t="s">
        <v>16</v>
      </c>
      <c r="C5" s="24"/>
      <c r="D5" s="12">
        <v>0.02</v>
      </c>
      <c r="E5" s="29">
        <v>0.02</v>
      </c>
      <c r="F5" s="13">
        <v>0.02</v>
      </c>
    </row>
    <row r="6" spans="1:6" ht="21" customHeight="1" x14ac:dyDescent="0.45">
      <c r="A6" s="21"/>
      <c r="B6" s="26" t="s">
        <v>17</v>
      </c>
      <c r="C6" s="24" t="s">
        <v>10</v>
      </c>
      <c r="D6" s="22">
        <f>+D4-D5</f>
        <v>0.11600000000000001</v>
      </c>
      <c r="E6" s="30">
        <f t="shared" ref="E6:F6" si="0">+E4-E5</f>
        <v>7.4999999999999997E-2</v>
      </c>
      <c r="F6" s="23">
        <f t="shared" si="0"/>
        <v>8.3699999999999997E-2</v>
      </c>
    </row>
    <row r="7" spans="1:6" ht="21" customHeight="1" x14ac:dyDescent="0.45">
      <c r="A7" s="21"/>
      <c r="B7" s="26" t="s">
        <v>18</v>
      </c>
      <c r="C7" s="24"/>
      <c r="D7" s="12">
        <v>0.24099999999999999</v>
      </c>
      <c r="E7" s="29">
        <v>0.18</v>
      </c>
      <c r="F7" s="13">
        <v>0.185</v>
      </c>
    </row>
    <row r="8" spans="1:6" ht="21" customHeight="1" x14ac:dyDescent="0.45">
      <c r="A8" s="21"/>
      <c r="B8" s="26" t="s">
        <v>19</v>
      </c>
      <c r="C8" s="24"/>
      <c r="D8" s="14">
        <v>1.25</v>
      </c>
      <c r="E8" s="31">
        <v>0.8</v>
      </c>
      <c r="F8" s="15">
        <v>1</v>
      </c>
    </row>
    <row r="9" spans="1:6" ht="21" customHeight="1" x14ac:dyDescent="0.45">
      <c r="A9" s="21"/>
      <c r="B9" s="26"/>
      <c r="C9" s="24"/>
      <c r="D9" s="16"/>
      <c r="E9" s="32"/>
      <c r="F9" s="17"/>
    </row>
    <row r="10" spans="1:6" ht="21" customHeight="1" x14ac:dyDescent="0.45">
      <c r="A10" s="20" t="s">
        <v>8</v>
      </c>
      <c r="B10" s="26" t="s">
        <v>20</v>
      </c>
      <c r="C10" s="25" t="s">
        <v>15</v>
      </c>
      <c r="D10" s="6">
        <f>+(D5+D8*F6)</f>
        <v>0.124625</v>
      </c>
      <c r="E10" s="33">
        <f>+(E5+E8*F6)</f>
        <v>8.696000000000001E-2</v>
      </c>
      <c r="F10" s="7">
        <f>+(F5+F8*F6)</f>
        <v>0.1037</v>
      </c>
    </row>
    <row r="11" spans="1:6" ht="21" customHeight="1" x14ac:dyDescent="0.45">
      <c r="A11" s="20"/>
      <c r="B11" s="26" t="s">
        <v>4</v>
      </c>
      <c r="C11" s="24" t="s">
        <v>11</v>
      </c>
      <c r="D11" s="8">
        <f>+D6/D7</f>
        <v>0.48132780082987559</v>
      </c>
      <c r="E11" s="34">
        <f>+E6/E7</f>
        <v>0.41666666666666669</v>
      </c>
      <c r="F11" s="4">
        <f>+F6/F7</f>
        <v>0.45243243243243242</v>
      </c>
    </row>
    <row r="12" spans="1:6" ht="21" customHeight="1" x14ac:dyDescent="0.45">
      <c r="A12" s="21"/>
      <c r="B12" s="26" t="s">
        <v>22</v>
      </c>
      <c r="C12" s="24" t="s">
        <v>12</v>
      </c>
      <c r="D12" s="27">
        <f>+D6/D8</f>
        <v>9.2800000000000007E-2</v>
      </c>
      <c r="E12" s="35">
        <f>+E6/E8</f>
        <v>9.3749999999999986E-2</v>
      </c>
      <c r="F12" s="28">
        <f>+F6/F8</f>
        <v>8.3699999999999997E-2</v>
      </c>
    </row>
    <row r="13" spans="1:6" ht="21" customHeight="1" x14ac:dyDescent="0.45">
      <c r="A13" s="21"/>
      <c r="B13" s="26" t="s">
        <v>23</v>
      </c>
      <c r="C13" s="24" t="s">
        <v>13</v>
      </c>
      <c r="D13" s="6">
        <f>+D4-D10</f>
        <v>1.137500000000001E-2</v>
      </c>
      <c r="E13" s="33">
        <f>+E4-E10</f>
        <v>8.0399999999999916E-3</v>
      </c>
      <c r="F13" s="7">
        <f>+F4-F10</f>
        <v>0</v>
      </c>
    </row>
    <row r="14" spans="1:6" ht="23.45" customHeight="1" x14ac:dyDescent="0.45">
      <c r="A14" s="21"/>
      <c r="B14" s="26" t="s">
        <v>21</v>
      </c>
      <c r="C14" s="25" t="s">
        <v>24</v>
      </c>
      <c r="D14" s="27">
        <f>F6+($F$7/D7)*D6</f>
        <v>0.17274564315352697</v>
      </c>
      <c r="E14" s="35">
        <f>+E5+(F7/E7)*E6</f>
        <v>9.7083333333333341E-2</v>
      </c>
      <c r="F14" s="28">
        <f>+F5+(F7/F7)*F6</f>
        <v>0.1037</v>
      </c>
    </row>
    <row r="15" spans="1:6" ht="23.45" customHeight="1" x14ac:dyDescent="0.4">
      <c r="A15" s="21"/>
      <c r="E15" s="37"/>
      <c r="F15" s="5"/>
    </row>
    <row r="16" spans="1:6" ht="23.45" customHeight="1" x14ac:dyDescent="0.55000000000000004">
      <c r="A16" s="21"/>
      <c r="B16" t="s">
        <v>6</v>
      </c>
      <c r="C16" s="2" t="s">
        <v>7</v>
      </c>
      <c r="D16" s="1">
        <f>+D13/D7</f>
        <v>4.7199170124481368E-2</v>
      </c>
      <c r="E16" s="34">
        <f>+E13/E7</f>
        <v>4.4666666666666618E-2</v>
      </c>
      <c r="F16" s="4">
        <f>+F13/F7</f>
        <v>0</v>
      </c>
    </row>
  </sheetData>
  <mergeCells count="2">
    <mergeCell ref="A4:A9"/>
    <mergeCell ref="A10:A1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" x14ac:dyDescent="0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" x14ac:dyDescent="0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Sumitomo Mitsui Banking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Christakis Droussiotis</dc:creator>
  <cp:lastModifiedBy>Chris Droussiotis</cp:lastModifiedBy>
  <dcterms:created xsi:type="dcterms:W3CDTF">2014-05-01T20:48:28Z</dcterms:created>
  <dcterms:modified xsi:type="dcterms:W3CDTF">2019-02-10T15:04:53Z</dcterms:modified>
</cp:coreProperties>
</file>