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SHU/ECO 2401 Money ^0 Banking/"/>
    </mc:Choice>
  </mc:AlternateContent>
  <xr:revisionPtr revIDLastSave="0" documentId="8_{0AA4385D-B147-4704-8038-8CC306ABB82B}" xr6:coauthVersionLast="47" xr6:coauthVersionMax="47" xr10:uidLastSave="{00000000-0000-0000-0000-000000000000}"/>
  <bookViews>
    <workbookView xWindow="-19310" yWindow="-110" windowWidth="19420" windowHeight="10300" xr2:uid="{00E4C6D5-8B7A-452E-ABE8-C9CCB13579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18" i="1"/>
  <c r="I19" i="1"/>
  <c r="I20" i="1"/>
  <c r="I21" i="1"/>
  <c r="A14" i="1"/>
  <c r="A15" i="1"/>
  <c r="A16" i="1"/>
  <c r="A17" i="1"/>
  <c r="A18" i="1"/>
  <c r="A19" i="1"/>
  <c r="A20" i="1"/>
  <c r="K21" i="1"/>
  <c r="K19" i="1"/>
  <c r="C19" i="1"/>
  <c r="I11" i="1"/>
  <c r="K10" i="1"/>
  <c r="I10" i="1"/>
  <c r="I9" i="1"/>
  <c r="I12" i="1"/>
  <c r="K12" i="1"/>
  <c r="C10" i="1"/>
  <c r="A11" i="1"/>
  <c r="A12" i="1"/>
  <c r="A10" i="1"/>
  <c r="A13" i="1"/>
  <c r="I13" i="1"/>
  <c r="I8" i="1"/>
  <c r="I7" i="1"/>
  <c r="I6" i="1"/>
  <c r="I5" i="1"/>
  <c r="C12" i="1"/>
  <c r="A6" i="1"/>
  <c r="A7" i="1"/>
  <c r="A8" i="1"/>
  <c r="A9" i="1"/>
  <c r="A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<sst xmlns="http://schemas.openxmlformats.org/spreadsheetml/2006/main" count="41" uniqueCount="20">
  <si>
    <t>MORTGAGE</t>
  </si>
  <si>
    <t>Amount=</t>
  </si>
  <si>
    <t>Interest=</t>
  </si>
  <si>
    <t>Term=</t>
  </si>
  <si>
    <t>Payment</t>
  </si>
  <si>
    <t>Frequency=</t>
  </si>
  <si>
    <t>(yearly=1, Quarterly=4, Monthly=12)</t>
  </si>
  <si>
    <t>B</t>
  </si>
  <si>
    <t>C</t>
  </si>
  <si>
    <t>D</t>
  </si>
  <si>
    <t>E</t>
  </si>
  <si>
    <t>F</t>
  </si>
  <si>
    <t>G</t>
  </si>
  <si>
    <t xml:space="preserve">  =PMT(C6/C8,C7*C8,-C5)</t>
  </si>
  <si>
    <t xml:space="preserve">   =PMT(Rate/Freq,Term x Freq, - Amount)</t>
  </si>
  <si>
    <t>Discount Points %</t>
  </si>
  <si>
    <t>Discount Points $</t>
  </si>
  <si>
    <t>FORMULA</t>
  </si>
  <si>
    <t>=C5*((C6/C8)/(1-((1+(C6/C8))^-(C7*C8))))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</si>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</sst>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1" applyNumberFormat="1" applyFont="1"/>
    <xf numFmtId="0" fontId="0" fillId="0" borderId="0" xfId="0" quotePrefix="1"/>
    <xf numFmtId="0" fontId="0" fillId="3" borderId="0" xfId="0" applyFill="1"/>
    <xf numFmtId="0" fontId="0" fillId="3" borderId="0" xfId="0" applyFill="1" applyAlignment="1">
      <alignment horizontal="center"/>
    </xf>
    <xf numFmtId="8" fontId="0" fillId="2" borderId="1" xfId="1" quotePrefix="1" applyNumberFormat="1" applyFont="1" applyFill="1" applyBorder="1"/>
    <xf numFmtId="0" fontId="3" fillId="0" borderId="0" xfId="0" quotePrefix="1" applyFont="1"/>
    <xf numFmtId="0" fontId="2" fillId="0" borderId="0" xfId="0" applyFont="1"/>
    <xf numFmtId="10" fontId="0" fillId="0" borderId="0" xfId="0" applyNumberFormat="1"/>
    <xf numFmtId="165" fontId="0" fillId="0" borderId="0" xfId="0" applyNumberFormat="1"/>
    <xf numFmtId="0" fontId="0" fillId="0" borderId="0" xfId="0" applyAlignment="1"/>
    <xf numFmtId="44" fontId="0" fillId="2" borderId="1" xfId="0" quotePrefix="1" applyNumberFormat="1" applyFill="1" applyBorder="1"/>
    <xf numFmtId="44" fontId="0" fillId="0" borderId="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61C5B-E8CF-4098-A795-8FA81C5022AE}">
  <dimension ref="A2:O21"/>
  <sheetViews>
    <sheetView tabSelected="1" workbookViewId="0">
      <selection activeCell="P3" sqref="P3"/>
    </sheetView>
  </sheetViews>
  <sheetFormatPr defaultRowHeight="14.5" x14ac:dyDescent="0.35"/>
  <cols>
    <col min="1" max="1" width="2.81640625" bestFit="1" customWidth="1"/>
    <col min="2" max="2" width="15.6328125" customWidth="1"/>
    <col min="3" max="3" width="13.36328125" bestFit="1" customWidth="1"/>
    <col min="7" max="7" width="10.54296875" customWidth="1"/>
    <col min="8" max="8" width="4.08984375" customWidth="1"/>
    <col min="9" max="9" width="2.6328125" customWidth="1"/>
    <col min="10" max="10" width="17.7265625" customWidth="1"/>
    <col min="11" max="11" width="11.54296875" customWidth="1"/>
  </cols>
  <sheetData>
    <row r="2" spans="1:15" x14ac:dyDescent="0.35">
      <c r="A2" s="3"/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  <c r="G2" s="4" t="s">
        <v>12</v>
      </c>
      <c r="I2" s="3"/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</row>
    <row r="3" spans="1:15" x14ac:dyDescent="0.35">
      <c r="A3" s="3"/>
      <c r="B3" s="7" t="s">
        <v>0</v>
      </c>
      <c r="I3" s="3"/>
      <c r="J3" s="7" t="s">
        <v>0</v>
      </c>
    </row>
    <row r="4" spans="1:15" x14ac:dyDescent="0.35">
      <c r="A4" s="3"/>
      <c r="I4" s="3"/>
    </row>
    <row r="5" spans="1:15" x14ac:dyDescent="0.35">
      <c r="A5" s="3">
        <f>ROW()</f>
        <v>5</v>
      </c>
      <c r="B5" t="s">
        <v>1</v>
      </c>
      <c r="C5" s="1">
        <v>100000</v>
      </c>
      <c r="I5" s="3">
        <f>ROW()</f>
        <v>5</v>
      </c>
      <c r="J5" t="s">
        <v>1</v>
      </c>
      <c r="K5" s="1">
        <v>100000</v>
      </c>
    </row>
    <row r="6" spans="1:15" x14ac:dyDescent="0.35">
      <c r="A6" s="3">
        <f>ROW()</f>
        <v>6</v>
      </c>
      <c r="B6" t="s">
        <v>2</v>
      </c>
      <c r="C6" s="8">
        <v>0.12</v>
      </c>
      <c r="I6" s="3">
        <f>ROW()</f>
        <v>6</v>
      </c>
      <c r="J6" t="s">
        <v>2</v>
      </c>
      <c r="K6" s="8">
        <v>0.115</v>
      </c>
    </row>
    <row r="7" spans="1:15" x14ac:dyDescent="0.35">
      <c r="A7" s="3">
        <f>ROW()</f>
        <v>7</v>
      </c>
      <c r="B7" t="s">
        <v>3</v>
      </c>
      <c r="C7">
        <v>30</v>
      </c>
      <c r="I7" s="3">
        <f>ROW()</f>
        <v>7</v>
      </c>
      <c r="J7" t="s">
        <v>3</v>
      </c>
      <c r="K7">
        <v>30</v>
      </c>
    </row>
    <row r="8" spans="1:15" x14ac:dyDescent="0.35">
      <c r="A8" s="3">
        <f>ROW()</f>
        <v>8</v>
      </c>
      <c r="B8" t="s">
        <v>5</v>
      </c>
      <c r="C8">
        <v>12</v>
      </c>
      <c r="D8" s="2" t="s">
        <v>6</v>
      </c>
      <c r="I8" s="3">
        <f>ROW()</f>
        <v>8</v>
      </c>
      <c r="J8" t="s">
        <v>5</v>
      </c>
      <c r="K8">
        <v>12</v>
      </c>
      <c r="L8" s="2" t="s">
        <v>6</v>
      </c>
    </row>
    <row r="9" spans="1:15" x14ac:dyDescent="0.35">
      <c r="A9" s="3">
        <f>ROW()</f>
        <v>9</v>
      </c>
      <c r="B9" t="s">
        <v>15</v>
      </c>
      <c r="C9" s="8">
        <v>0</v>
      </c>
      <c r="I9" s="3">
        <f>ROW()</f>
        <v>9</v>
      </c>
      <c r="J9" t="s">
        <v>15</v>
      </c>
      <c r="K9" s="8">
        <v>0.02</v>
      </c>
    </row>
    <row r="10" spans="1:15" x14ac:dyDescent="0.35">
      <c r="A10" s="3">
        <f>ROW()</f>
        <v>10</v>
      </c>
      <c r="B10" t="s">
        <v>16</v>
      </c>
      <c r="C10" s="9">
        <f>+C9*C5</f>
        <v>0</v>
      </c>
      <c r="I10" s="3">
        <f>ROW()</f>
        <v>10</v>
      </c>
      <c r="J10" t="s">
        <v>16</v>
      </c>
      <c r="K10" s="9">
        <f>+K9*K5</f>
        <v>2000</v>
      </c>
    </row>
    <row r="11" spans="1:15" ht="15" thickBot="1" x14ac:dyDescent="0.4">
      <c r="A11" s="3">
        <f>ROW()</f>
        <v>11</v>
      </c>
      <c r="I11" s="3">
        <f>ROW()</f>
        <v>11</v>
      </c>
    </row>
    <row r="12" spans="1:15" ht="15" thickBot="1" x14ac:dyDescent="0.4">
      <c r="A12" s="3">
        <f>ROW()</f>
        <v>12</v>
      </c>
      <c r="B12" t="s">
        <v>4</v>
      </c>
      <c r="C12" s="5">
        <f>PMT(C6/C8,C7*C8,-C5)</f>
        <v>1028.6125969255042</v>
      </c>
      <c r="D12" s="6" t="s">
        <v>13</v>
      </c>
      <c r="I12" s="3">
        <f>ROW()</f>
        <v>12</v>
      </c>
      <c r="J12" t="s">
        <v>4</v>
      </c>
      <c r="K12" s="5">
        <f>PMT(K6/K8,K7*K8,-K5)</f>
        <v>990.29143313906661</v>
      </c>
      <c r="L12" s="6" t="s">
        <v>13</v>
      </c>
    </row>
    <row r="13" spans="1:15" x14ac:dyDescent="0.35">
      <c r="A13" s="3">
        <f>ROW()</f>
        <v>13</v>
      </c>
      <c r="D13" s="2" t="s">
        <v>14</v>
      </c>
      <c r="I13" s="3">
        <f>ROW()</f>
        <v>13</v>
      </c>
      <c r="L13" s="2" t="s">
        <v>14</v>
      </c>
    </row>
    <row r="14" spans="1:15" x14ac:dyDescent="0.35">
      <c r="A14" s="3">
        <f>ROW()</f>
        <v>14</v>
      </c>
      <c r="I14" s="3">
        <f>ROW()</f>
        <v>14</v>
      </c>
    </row>
    <row r="15" spans="1:15" x14ac:dyDescent="0.35">
      <c r="A15" s="3">
        <f>ROW()</f>
        <v>15</v>
      </c>
      <c r="B15" s="7" t="s">
        <v>17</v>
      </c>
      <c r="I15" s="3">
        <f>ROW()</f>
        <v>15</v>
      </c>
      <c r="J15" s="7" t="s">
        <v>17</v>
      </c>
    </row>
    <row r="16" spans="1:15" x14ac:dyDescent="0.35">
      <c r="A16" s="3">
        <f>ROW()</f>
        <v>16</v>
      </c>
      <c r="I16" s="3">
        <f>ROW()</f>
        <v>16</v>
      </c>
    </row>
    <row r="17" spans="1:12" ht="34.5" customHeight="1" x14ac:dyDescent="0.35">
      <c r="A17" s="3">
        <f>ROW()</f>
        <v>17</v>
      </c>
      <c r="B17" s="10" t="e" vm="1">
        <v>#VALUE!</v>
      </c>
      <c r="C17" s="10"/>
      <c r="I17" s="3">
        <f>ROW()</f>
        <v>17</v>
      </c>
      <c r="J17" s="10" t="e" vm="1">
        <v>#VALUE!</v>
      </c>
      <c r="K17" s="10"/>
    </row>
    <row r="18" spans="1:12" ht="15" thickBot="1" x14ac:dyDescent="0.4">
      <c r="A18" s="3">
        <f>ROW()</f>
        <v>18</v>
      </c>
      <c r="I18" s="3">
        <f>ROW()</f>
        <v>18</v>
      </c>
    </row>
    <row r="19" spans="1:12" ht="15" thickBot="1" x14ac:dyDescent="0.4">
      <c r="A19" s="3">
        <f>ROW()</f>
        <v>19</v>
      </c>
      <c r="B19" t="s">
        <v>4</v>
      </c>
      <c r="C19" s="11">
        <f>C5*((C6/C8)/(1-((1+(C6/C8))^-(C7*C8))))</f>
        <v>1028.6125969255042</v>
      </c>
      <c r="D19" t="s">
        <v>18</v>
      </c>
      <c r="I19" s="3">
        <f>ROW()</f>
        <v>19</v>
      </c>
      <c r="J19" t="s">
        <v>4</v>
      </c>
      <c r="K19" s="11">
        <f>K5*((K6/K8)/(1-((1+(K6/K8))^-(K7*K8))))</f>
        <v>990.29143313906673</v>
      </c>
      <c r="L19" t="s">
        <v>18</v>
      </c>
    </row>
    <row r="20" spans="1:12" ht="15" thickBot="1" x14ac:dyDescent="0.4">
      <c r="A20" s="3">
        <f>ROW()</f>
        <v>20</v>
      </c>
      <c r="I20" s="3">
        <f>ROW()</f>
        <v>20</v>
      </c>
    </row>
    <row r="21" spans="1:12" ht="15" thickBot="1" x14ac:dyDescent="0.4">
      <c r="I21" s="3">
        <f>ROW()</f>
        <v>21</v>
      </c>
      <c r="J21" t="s">
        <v>19</v>
      </c>
      <c r="K21" s="12">
        <f>+C19-K19</f>
        <v>38.321163786437523</v>
      </c>
    </row>
  </sheetData>
  <mergeCells count="2">
    <mergeCell ref="B17:C17"/>
    <mergeCell ref="J17:K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2023-11-09T16:25:57Z</dcterms:created>
  <dcterms:modified xsi:type="dcterms:W3CDTF">2023-11-09T17:10:10Z</dcterms:modified>
</cp:coreProperties>
</file>