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roussiotis\Desktop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3" i="1" l="1"/>
  <c r="A227" i="1" l="1"/>
  <c r="A228" i="1"/>
  <c r="A229" i="1"/>
  <c r="A230" i="1"/>
  <c r="A231" i="1"/>
  <c r="A232" i="1"/>
  <c r="A233" i="1"/>
  <c r="A234" i="1"/>
  <c r="A235" i="1"/>
  <c r="H82" i="1"/>
  <c r="H122" i="1" s="1"/>
  <c r="H151" i="1" s="1"/>
  <c r="H183" i="1" s="1"/>
  <c r="H223" i="1" s="1"/>
  <c r="A67" i="1"/>
  <c r="A68" i="1"/>
  <c r="A69" i="1"/>
  <c r="A70" i="1"/>
  <c r="A71" i="1"/>
  <c r="A72" i="1"/>
  <c r="A74" i="1"/>
  <c r="A75" i="1"/>
  <c r="A76" i="1"/>
  <c r="A52" i="1"/>
  <c r="A53" i="1"/>
  <c r="A54" i="1"/>
  <c r="A55" i="1"/>
  <c r="A56" i="1"/>
  <c r="A57" i="1"/>
  <c r="A58" i="1"/>
  <c r="A59" i="1"/>
  <c r="A61" i="1"/>
  <c r="A63" i="1"/>
  <c r="A45" i="1"/>
  <c r="A47" i="1"/>
  <c r="A48" i="1"/>
  <c r="C114" i="1" l="1"/>
  <c r="C106" i="1"/>
  <c r="C99" i="1"/>
  <c r="C88" i="1"/>
  <c r="C94" i="1" s="1"/>
  <c r="C82" i="1"/>
  <c r="I223" i="1"/>
  <c r="J223" i="1" s="1"/>
  <c r="K223" i="1" s="1"/>
  <c r="L223" i="1" s="1"/>
  <c r="M223" i="1" s="1"/>
  <c r="N223" i="1" s="1"/>
  <c r="O223" i="1" s="1"/>
  <c r="P223" i="1" s="1"/>
  <c r="I183" i="1"/>
  <c r="J183" i="1" s="1"/>
  <c r="K183" i="1" s="1"/>
  <c r="L183" i="1" s="1"/>
  <c r="M183" i="1" s="1"/>
  <c r="N183" i="1" s="1"/>
  <c r="O183" i="1" s="1"/>
  <c r="P183" i="1" s="1"/>
  <c r="I28" i="1"/>
  <c r="J28" i="1" s="1"/>
  <c r="K28" i="1" s="1"/>
  <c r="L28" i="1" s="1"/>
  <c r="M28" i="1" s="1"/>
  <c r="N28" i="1" s="1"/>
  <c r="O28" i="1" s="1"/>
  <c r="P28" i="1" s="1"/>
  <c r="I82" i="1"/>
  <c r="J82" i="1" s="1"/>
  <c r="K82" i="1" s="1"/>
  <c r="L82" i="1" s="1"/>
  <c r="M82" i="1" s="1"/>
  <c r="N82" i="1" s="1"/>
  <c r="O82" i="1" s="1"/>
  <c r="P82" i="1" s="1"/>
  <c r="I122" i="1"/>
  <c r="J122" i="1" s="1"/>
  <c r="K122" i="1" s="1"/>
  <c r="L122" i="1" s="1"/>
  <c r="M122" i="1" s="1"/>
  <c r="N122" i="1" s="1"/>
  <c r="O122" i="1" s="1"/>
  <c r="P122" i="1" s="1"/>
  <c r="I151" i="1"/>
  <c r="J151" i="1" s="1"/>
  <c r="K151" i="1" s="1"/>
  <c r="L151" i="1" s="1"/>
  <c r="M151" i="1" s="1"/>
  <c r="N151" i="1" s="1"/>
  <c r="O151" i="1" s="1"/>
  <c r="P151" i="1" s="1"/>
  <c r="C109" i="1" l="1"/>
  <c r="C116" i="1" s="1"/>
  <c r="A226" i="1"/>
  <c r="A225" i="1"/>
  <c r="A224" i="1"/>
  <c r="A223" i="1"/>
  <c r="A222" i="1"/>
  <c r="A221" i="1"/>
  <c r="A219" i="1"/>
  <c r="A218" i="1"/>
  <c r="A217" i="1"/>
  <c r="A216" i="1"/>
  <c r="A215" i="1"/>
  <c r="A214" i="1"/>
  <c r="A213" i="1"/>
  <c r="A212" i="1"/>
  <c r="B211" i="1"/>
  <c r="A211" i="1"/>
  <c r="B210" i="1"/>
  <c r="A210" i="1"/>
  <c r="B209" i="1"/>
  <c r="A209" i="1"/>
  <c r="B208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78" i="1"/>
  <c r="A177" i="1"/>
  <c r="A176" i="1"/>
  <c r="A175" i="1"/>
  <c r="A174" i="1"/>
  <c r="A173" i="1"/>
  <c r="B172" i="1"/>
  <c r="A172" i="1"/>
  <c r="B171" i="1"/>
  <c r="A171" i="1"/>
  <c r="B170" i="1"/>
  <c r="A170" i="1"/>
  <c r="B169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6" i="1"/>
  <c r="A115" i="1"/>
  <c r="A114" i="1"/>
  <c r="A113" i="1"/>
  <c r="A112" i="1"/>
  <c r="A111" i="1"/>
  <c r="A110" i="1"/>
  <c r="A109" i="1"/>
  <c r="A108" i="1"/>
  <c r="A107" i="1"/>
  <c r="A106" i="1"/>
  <c r="B105" i="1"/>
  <c r="A105" i="1"/>
  <c r="B104" i="1"/>
  <c r="A104" i="1"/>
  <c r="B103" i="1"/>
  <c r="A103" i="1"/>
  <c r="B102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66" i="1"/>
  <c r="A65" i="1"/>
  <c r="A64" i="1"/>
  <c r="B63" i="1"/>
  <c r="B52" i="1"/>
  <c r="A50" i="1"/>
  <c r="A44" i="1"/>
  <c r="A43" i="1"/>
  <c r="A42" i="1"/>
  <c r="B41" i="1"/>
  <c r="A41" i="1"/>
  <c r="A40" i="1"/>
  <c r="A39" i="1"/>
  <c r="A38" i="1"/>
  <c r="A37" i="1"/>
  <c r="A36" i="1"/>
  <c r="A35" i="1"/>
  <c r="A34" i="1"/>
  <c r="B33" i="1"/>
  <c r="A33" i="1"/>
  <c r="A32" i="1"/>
  <c r="A31" i="1"/>
  <c r="A30" i="1"/>
  <c r="A29" i="1"/>
  <c r="A28" i="1"/>
  <c r="A27" i="1"/>
  <c r="A26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<sst xmlns="http://schemas.openxmlformats.org/spreadsheetml/2006/main" count="184" uniqueCount="150">
  <si>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</si>
  <si>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</si>
  <si>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</si>
  <si>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</si>
  <si>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</si>
  <si>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</si>
  <si>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</si>
  <si>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Cash</t>
  </si>
  <si>
    <t>Term Loan A</t>
  </si>
  <si>
    <t>Term Loan B</t>
  </si>
  <si>
    <t xml:space="preserve">   Total Bank Debt</t>
  </si>
  <si>
    <t>Transaction Fees &amp; Expenses</t>
  </si>
  <si>
    <t>Senior Unsecured / Subordinated Notes</t>
  </si>
  <si>
    <t>Total Debt</t>
  </si>
  <si>
    <t>Cash Equity</t>
  </si>
  <si>
    <t>Total Sources</t>
  </si>
  <si>
    <t>Total Uses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</si>
  <si>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</si>
  <si>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</si>
  <si>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</si>
  <si>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</si>
  <si>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</si>
  <si>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</si>
  <si>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</si>
  <si>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COMMITMENT</t>
  </si>
  <si>
    <t>FUNDED</t>
  </si>
  <si>
    <t>Outstanding</t>
  </si>
  <si>
    <t>Increase / (Decrease)</t>
  </si>
  <si>
    <t>Interest Payment</t>
  </si>
  <si>
    <t>Unfunded  Fee</t>
  </si>
  <si>
    <t>Spread</t>
  </si>
  <si>
    <t>Interest rate</t>
  </si>
  <si>
    <t xml:space="preserve"> % Amort</t>
  </si>
  <si>
    <t>Total Interest Payment</t>
  </si>
  <si>
    <t>Total Scheduled Payment</t>
  </si>
  <si>
    <t>Total Debt Outstanding</t>
  </si>
  <si>
    <t>Total Senior Debt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</si>
  <si>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</si>
  <si>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</si>
  <si>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</si>
  <si>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</si>
  <si>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</si>
  <si>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</si>
  <si>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</si>
  <si>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</si>
  <si>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</si>
  <si>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</si>
  <si>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</si>
  <si>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</si>
  <si>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Net PP&amp;E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</si>
  <si>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</si>
  <si>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</si>
  <si>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</si>
  <si>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</si>
  <si>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</si>
  <si>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</si>
  <si>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</si>
  <si>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</si>
  <si>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</si>
  <si>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</si>
  <si>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</si>
  <si>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</si>
  <si>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</si>
  <si>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</si>
  <si>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</si>
  <si>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</si>
  <si>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</si>
  <si>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Revenue Worksheet Assumptions (ADD YOUR OWN TITLES TO GET TO REVENUE AMOUNT)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</si>
  <si>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</si>
  <si>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</si>
  <si>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</si>
  <si>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</si>
  <si>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</si>
  <si>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</si>
  <si>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</si>
  <si>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</si>
  <si>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</si>
  <si>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</si>
  <si>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</si>
  <si>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</si>
  <si>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</si>
  <si>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</si>
  <si>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</si>
  <si>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</si>
  <si>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</si>
  <si>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</si>
  <si>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</si>
  <si>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</si>
  <si>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</si>
  <si>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</si>
  <si>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</si>
  <si>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</si>
  <si>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</si>
  <si>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</si>
  <si>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</si>
  <si>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</si>
  <si>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</si>
  <si>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</si>
  <si>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</si>
  <si>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</si>
  <si>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</si>
  <si>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</si>
  <si>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</si>
  <si>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</si>
  <si>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</si>
  <si>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</si>
  <si>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</si>
  <si>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</si>
  <si>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</si>
  <si>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</si>
  <si>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</si>
  <si>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</si>
  <si>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</si>
  <si>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</si>
  <si>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</si>
  <si>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</si>
  <si>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</si>
  <si>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</si>
  <si>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</si>
  <si>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</si>
  <si>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</si>
  <si>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</si>
  <si>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</si>
  <si>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</si>
  <si>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SUMMARY INFO &amp; CREDIT ANALYSIS</t>
  </si>
  <si>
    <t>EBITDA/ Interest</t>
  </si>
  <si>
    <t xml:space="preserve">  Covenant</t>
  </si>
  <si>
    <t xml:space="preserve">  EBITDA Cushion ($) - How much the EBITDA has to drop before the company violates the covenant</t>
  </si>
  <si>
    <t>Senior Secured Debt / EBITDA</t>
  </si>
  <si>
    <t>Total Debt / EBITDA</t>
  </si>
  <si>
    <t>LBO ANALYSIS</t>
  </si>
  <si>
    <t>Revolver ($100 million)</t>
  </si>
  <si>
    <t>Interest Rate / Expected Return</t>
  </si>
  <si>
    <t>After Tax 
IR / ER</t>
  </si>
  <si>
    <t>Calc
WACC</t>
  </si>
  <si>
    <t xml:space="preserve"> Total Payment (Interest + Principal)</t>
  </si>
  <si>
    <t>Acquisition Target 2018 EBITDA =</t>
  </si>
  <si>
    <t>Tax Rate =</t>
  </si>
  <si>
    <t>Princing / Expected Return</t>
  </si>
  <si>
    <t>Equity  Expected Return Calculation based on CAPM =</t>
  </si>
  <si>
    <t>Equity Market Return
(Rm)</t>
  </si>
  <si>
    <t>Risk Free 
Rate
(Rf)</t>
  </si>
  <si>
    <r>
      <t xml:space="preserve">Industry
Beta
</t>
    </r>
    <r>
      <rPr>
        <b/>
        <sz val="10"/>
        <color theme="1"/>
        <rFont val="Calibri"/>
        <family val="2"/>
      </rPr>
      <t>(β)</t>
    </r>
  </si>
  <si>
    <t>Equity Market Risk Premium 
(Rp = Rm - Rm)</t>
  </si>
  <si>
    <t>CAPM
= Rf + B .Rp</t>
  </si>
  <si>
    <t xml:space="preserve">  EBITDA Cushion (%) - How much the EBITDA has to drop before the company violates the covenant</t>
  </si>
  <si>
    <t>Purchase of Equity (100% shares)</t>
  </si>
  <si>
    <t>Refinance Existing Debt</t>
  </si>
  <si>
    <t>Schedule Repayment based on Percentage %</t>
  </si>
  <si>
    <t>EXPO HOTEL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</si>
</sst>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  <numFmt numFmtId="171" formatCode="_(&quot;$&quot;* #,##0_);_(&quot;$&quot;* \(#,##0\);_(&quot;$&quot;* &quot;-&quot;??_);_(@_)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sz val="12"/>
      <color rgb="FF0066FF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71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9" fillId="3" borderId="0" xfId="4" applyFont="1" applyFill="1"/>
    <xf numFmtId="0" fontId="10" fillId="3" borderId="0" xfId="4" applyFont="1" applyFill="1"/>
    <xf numFmtId="0" fontId="11" fillId="3" borderId="0" xfId="0" applyFont="1" applyFill="1"/>
    <xf numFmtId="0" fontId="8" fillId="4" borderId="1" xfId="0" applyFont="1" applyFill="1" applyBorder="1" applyAlignment="1">
      <alignment vertical="center"/>
    </xf>
    <xf numFmtId="164" fontId="12" fillId="0" borderId="2" xfId="1" applyNumberFormat="1" applyFont="1" applyBorder="1"/>
    <xf numFmtId="166" fontId="0" fillId="0" borderId="2" xfId="0" applyNumberFormat="1" applyBorder="1" applyAlignment="1">
      <alignment horizontal="center"/>
    </xf>
    <xf numFmtId="164" fontId="4" fillId="0" borderId="3" xfId="1" applyNumberFormat="1" applyFont="1" applyBorder="1"/>
    <xf numFmtId="165" fontId="0" fillId="0" borderId="3" xfId="3" applyNumberFormat="1" applyFont="1" applyBorder="1"/>
    <xf numFmtId="164" fontId="13" fillId="0" borderId="2" xfId="1" applyNumberFormat="1" applyFont="1" applyBorder="1"/>
    <xf numFmtId="164" fontId="13" fillId="0" borderId="3" xfId="1" applyNumberFormat="1" applyFont="1" applyBorder="1"/>
    <xf numFmtId="167" fontId="0" fillId="0" borderId="0" xfId="0" applyNumberFormat="1"/>
    <xf numFmtId="166" fontId="0" fillId="0" borderId="0" xfId="0" applyNumberFormat="1"/>
    <xf numFmtId="164" fontId="4" fillId="0" borderId="4" xfId="1" applyNumberFormat="1" applyFont="1" applyBorder="1"/>
    <xf numFmtId="164" fontId="4" fillId="0" borderId="2" xfId="1" applyNumberFormat="1" applyFont="1" applyBorder="1"/>
    <xf numFmtId="164" fontId="13" fillId="0" borderId="0" xfId="0" applyNumberFormat="1" applyFont="1"/>
    <xf numFmtId="0" fontId="4" fillId="0" borderId="0" xfId="0" applyFont="1"/>
    <xf numFmtId="168" fontId="13" fillId="0" borderId="0" xfId="1" applyNumberFormat="1" applyFont="1"/>
    <xf numFmtId="0" fontId="8" fillId="0" borderId="0" xfId="0" applyFont="1"/>
    <xf numFmtId="164" fontId="8" fillId="0" borderId="7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3" xfId="2" applyNumberFormat="1" applyFont="1" applyBorder="1"/>
    <xf numFmtId="43" fontId="0" fillId="0" borderId="0" xfId="0" applyNumberFormat="1"/>
    <xf numFmtId="165" fontId="14" fillId="0" borderId="0" xfId="3" applyNumberFormat="1" applyFont="1"/>
    <xf numFmtId="0" fontId="9" fillId="3" borderId="0" xfId="0" applyFont="1" applyFill="1"/>
    <xf numFmtId="0" fontId="15" fillId="0" borderId="0" xfId="0" quotePrefix="1" applyFont="1"/>
    <xf numFmtId="0" fontId="8" fillId="0" borderId="0" xfId="0" applyFont="1" applyAlignment="1">
      <alignment horizontal="centerContinuous"/>
    </xf>
    <xf numFmtId="0" fontId="8" fillId="5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0" fontId="0" fillId="0" borderId="3" xfId="0" applyNumberFormat="1" applyBorder="1"/>
    <xf numFmtId="165" fontId="1" fillId="0" borderId="3" xfId="0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164" fontId="1" fillId="0" borderId="3" xfId="1" applyNumberFormat="1" applyBorder="1"/>
    <xf numFmtId="165" fontId="1" fillId="0" borderId="3" xfId="3" applyNumberFormat="1" applyBorder="1"/>
    <xf numFmtId="10" fontId="16" fillId="0" borderId="3" xfId="3" applyNumberFormat="1" applyFont="1" applyBorder="1"/>
    <xf numFmtId="164" fontId="12" fillId="0" borderId="3" xfId="1" applyNumberFormat="1" applyFont="1" applyBorder="1"/>
    <xf numFmtId="168" fontId="0" fillId="0" borderId="0" xfId="0" applyNumberFormat="1"/>
    <xf numFmtId="10" fontId="0" fillId="0" borderId="0" xfId="0" applyNumberFormat="1"/>
    <xf numFmtId="0" fontId="2" fillId="0" borderId="0" xfId="0" applyFont="1"/>
    <xf numFmtId="10" fontId="0" fillId="0" borderId="0" xfId="3" applyNumberFormat="1" applyFont="1"/>
    <xf numFmtId="164" fontId="0" fillId="0" borderId="3" xfId="0" applyNumberFormat="1" applyBorder="1"/>
    <xf numFmtId="0" fontId="1" fillId="3" borderId="0" xfId="0" applyFont="1" applyFill="1"/>
    <xf numFmtId="0" fontId="2" fillId="0" borderId="0" xfId="0" applyFont="1" applyAlignment="1">
      <alignment horizontal="centerContinuous"/>
    </xf>
    <xf numFmtId="0" fontId="8" fillId="4" borderId="12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8" fillId="5" borderId="10" xfId="0" applyFont="1" applyFill="1" applyBorder="1" applyAlignment="1">
      <alignment horizontal="centerContinuous"/>
    </xf>
    <xf numFmtId="164" fontId="8" fillId="0" borderId="0" xfId="1" applyNumberFormat="1" applyFont="1"/>
    <xf numFmtId="164" fontId="13" fillId="0" borderId="12" xfId="1" applyNumberFormat="1" applyFont="1" applyBorder="1"/>
    <xf numFmtId="164" fontId="8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centerContinuous"/>
    </xf>
    <xf numFmtId="164" fontId="1" fillId="0" borderId="0" xfId="1" applyNumberFormat="1"/>
    <xf numFmtId="164" fontId="4" fillId="0" borderId="0" xfId="1" applyNumberFormat="1" applyFont="1"/>
    <xf numFmtId="164" fontId="4" fillId="0" borderId="0" xfId="1" applyNumberFormat="1" applyFont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1" fillId="0" borderId="4" xfId="1" applyNumberFormat="1" applyBorder="1"/>
    <xf numFmtId="164" fontId="4" fillId="6" borderId="4" xfId="1" applyNumberFormat="1" applyFont="1" applyFill="1" applyBorder="1"/>
    <xf numFmtId="164" fontId="1" fillId="6" borderId="4" xfId="1" applyNumberFormat="1" applyFill="1" applyBorder="1"/>
    <xf numFmtId="164" fontId="4" fillId="0" borderId="6" xfId="1" applyNumberFormat="1" applyFont="1" applyBorder="1"/>
    <xf numFmtId="164" fontId="1" fillId="0" borderId="6" xfId="1" applyNumberFormat="1" applyBorder="1"/>
    <xf numFmtId="164" fontId="4" fillId="0" borderId="13" xfId="1" applyNumberFormat="1" applyFont="1" applyBorder="1"/>
    <xf numFmtId="164" fontId="4" fillId="0" borderId="1" xfId="1" applyNumberFormat="1" applyFont="1" applyBorder="1"/>
    <xf numFmtId="164" fontId="1" fillId="0" borderId="13" xfId="1" applyNumberFormat="1" applyBorder="1"/>
    <xf numFmtId="164" fontId="2" fillId="0" borderId="0" xfId="1" applyNumberFormat="1" applyFont="1"/>
    <xf numFmtId="40" fontId="17" fillId="0" borderId="0" xfId="4" applyNumberFormat="1" applyFont="1"/>
    <xf numFmtId="0" fontId="6" fillId="0" borderId="0" xfId="4" applyFont="1"/>
    <xf numFmtId="0" fontId="18" fillId="0" borderId="0" xfId="4" applyFont="1"/>
    <xf numFmtId="0" fontId="2" fillId="4" borderId="14" xfId="0" applyFont="1" applyFill="1" applyBorder="1" applyAlignment="1">
      <alignment horizontal="center"/>
    </xf>
    <xf numFmtId="40" fontId="7" fillId="0" borderId="0" xfId="4" applyNumberFormat="1" applyFont="1"/>
    <xf numFmtId="40" fontId="15" fillId="0" borderId="0" xfId="4" applyNumberFormat="1" applyFont="1"/>
    <xf numFmtId="40" fontId="20" fillId="0" borderId="0" xfId="4" applyNumberFormat="1" applyFont="1"/>
    <xf numFmtId="43" fontId="16" fillId="0" borderId="16" xfId="1" applyFont="1" applyBorder="1"/>
    <xf numFmtId="43" fontId="0" fillId="0" borderId="11" xfId="1" applyFont="1" applyBorder="1"/>
    <xf numFmtId="164" fontId="16" fillId="0" borderId="16" xfId="1" applyNumberFormat="1" applyFont="1" applyBorder="1"/>
    <xf numFmtId="164" fontId="0" fillId="0" borderId="11" xfId="1" applyNumberFormat="1" applyFont="1" applyBorder="1"/>
    <xf numFmtId="165" fontId="12" fillId="0" borderId="16" xfId="3" applyNumberFormat="1" applyFont="1" applyBorder="1"/>
    <xf numFmtId="165" fontId="12" fillId="0" borderId="11" xfId="3" applyNumberFormat="1" applyFont="1" applyBorder="1"/>
    <xf numFmtId="165" fontId="12" fillId="0" borderId="3" xfId="3" applyNumberFormat="1" applyFont="1" applyBorder="1"/>
    <xf numFmtId="165" fontId="21" fillId="0" borderId="0" xfId="4" applyNumberFormat="1" applyFont="1"/>
    <xf numFmtId="165" fontId="16" fillId="0" borderId="3" xfId="3" applyNumberFormat="1" applyFont="1" applyBorder="1"/>
    <xf numFmtId="40" fontId="21" fillId="0" borderId="0" xfId="4" applyNumberFormat="1" applyFont="1"/>
    <xf numFmtId="164" fontId="16" fillId="0" borderId="3" xfId="1" applyNumberFormat="1" applyFont="1" applyBorder="1"/>
    <xf numFmtId="168" fontId="0" fillId="0" borderId="0" xfId="1" applyNumberFormat="1" applyFont="1"/>
    <xf numFmtId="164" fontId="1" fillId="0" borderId="16" xfId="1" applyNumberFormat="1" applyBorder="1"/>
    <xf numFmtId="167" fontId="0" fillId="0" borderId="17" xfId="1" applyNumberFormat="1" applyFont="1" applyBorder="1"/>
    <xf numFmtId="165" fontId="0" fillId="0" borderId="19" xfId="3" applyNumberFormat="1" applyFont="1" applyBorder="1"/>
    <xf numFmtId="167" fontId="0" fillId="0" borderId="20" xfId="1" applyNumberFormat="1" applyFont="1" applyBorder="1"/>
    <xf numFmtId="167" fontId="0" fillId="0" borderId="21" xfId="1" applyNumberFormat="1" applyFont="1" applyBorder="1"/>
    <xf numFmtId="165" fontId="0" fillId="0" borderId="0" xfId="3" applyNumberFormat="1" applyFont="1"/>
    <xf numFmtId="164" fontId="1" fillId="0" borderId="5" xfId="1" applyNumberFormat="1" applyBorder="1"/>
    <xf numFmtId="164" fontId="1" fillId="0" borderId="2" xfId="1" applyNumberFormat="1" applyBorder="1"/>
    <xf numFmtId="0" fontId="16" fillId="0" borderId="0" xfId="0" applyFont="1" applyAlignment="1">
      <alignment horizontal="right"/>
    </xf>
    <xf numFmtId="0" fontId="16" fillId="0" borderId="0" xfId="1" applyNumberFormat="1" applyFont="1" applyAlignment="1">
      <alignment horizontal="left"/>
    </xf>
    <xf numFmtId="167" fontId="0" fillId="0" borderId="5" xfId="1" applyNumberFormat="1" applyFont="1" applyBorder="1"/>
    <xf numFmtId="164" fontId="0" fillId="0" borderId="4" xfId="1" applyNumberFormat="1" applyFont="1" applyBorder="1"/>
    <xf numFmtId="167" fontId="0" fillId="0" borderId="4" xfId="1" applyNumberFormat="1" applyFont="1" applyBorder="1"/>
    <xf numFmtId="0" fontId="0" fillId="0" borderId="22" xfId="0" applyBorder="1"/>
    <xf numFmtId="164" fontId="0" fillId="0" borderId="4" xfId="0" applyNumberFormat="1" applyBorder="1"/>
    <xf numFmtId="167" fontId="0" fillId="0" borderId="3" xfId="1" applyNumberFormat="1" applyFont="1" applyBorder="1"/>
    <xf numFmtId="164" fontId="0" fillId="6" borderId="4" xfId="1" applyNumberFormat="1" applyFont="1" applyFill="1" applyBorder="1"/>
    <xf numFmtId="167" fontId="0" fillId="0" borderId="3" xfId="0" applyNumberFormat="1" applyBorder="1"/>
    <xf numFmtId="167" fontId="0" fillId="0" borderId="0" xfId="1" applyNumberFormat="1" applyFont="1"/>
    <xf numFmtId="167" fontId="2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1" fillId="0" borderId="0" xfId="0" applyFont="1"/>
    <xf numFmtId="0" fontId="24" fillId="0" borderId="0" xfId="0" applyFont="1"/>
    <xf numFmtId="0" fontId="2" fillId="0" borderId="13" xfId="0" applyFont="1" applyBorder="1" applyAlignment="1">
      <alignment horizontal="centerContinuous"/>
    </xf>
    <xf numFmtId="167" fontId="16" fillId="0" borderId="5" xfId="1" applyNumberFormat="1" applyFont="1" applyBorder="1"/>
    <xf numFmtId="0" fontId="16" fillId="0" borderId="0" xfId="0" applyFont="1"/>
    <xf numFmtId="164" fontId="0" fillId="0" borderId="5" xfId="1" applyNumberFormat="1" applyFont="1" applyBorder="1"/>
    <xf numFmtId="0" fontId="25" fillId="0" borderId="0" xfId="0" applyFont="1"/>
    <xf numFmtId="10" fontId="14" fillId="0" borderId="3" xfId="3" applyNumberFormat="1" applyFont="1" applyBorder="1"/>
    <xf numFmtId="40" fontId="7" fillId="0" borderId="0" xfId="4" applyNumberFormat="1" applyFont="1" applyAlignment="1">
      <alignment horizontal="centerContinuous" vertical="distributed" wrapText="1"/>
    </xf>
    <xf numFmtId="0" fontId="0" fillId="0" borderId="0" xfId="0" applyAlignment="1">
      <alignment horizontal="centerContinuous" vertical="distributed"/>
    </xf>
    <xf numFmtId="1" fontId="2" fillId="4" borderId="18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4" fontId="8" fillId="0" borderId="23" xfId="1" applyNumberFormat="1" applyFont="1" applyBorder="1"/>
    <xf numFmtId="164" fontId="13" fillId="0" borderId="8" xfId="1" applyNumberFormat="1" applyFont="1" applyBorder="1"/>
    <xf numFmtId="164" fontId="1" fillId="0" borderId="24" xfId="1" applyNumberFormat="1" applyBorder="1"/>
    <xf numFmtId="167" fontId="0" fillId="0" borderId="24" xfId="1" applyNumberFormat="1" applyFont="1" applyBorder="1"/>
    <xf numFmtId="164" fontId="1" fillId="0" borderId="23" xfId="1" applyNumberForma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2" fillId="5" borderId="3" xfId="0" applyFont="1" applyFill="1" applyBorder="1" applyAlignment="1">
      <alignment horizontal="center" wrapText="1"/>
    </xf>
    <xf numFmtId="10" fontId="14" fillId="0" borderId="3" xfId="3" applyNumberFormat="1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2" fillId="5" borderId="25" xfId="0" applyFont="1" applyFill="1" applyBorder="1" applyAlignment="1">
      <alignment horizontal="center" wrapText="1"/>
    </xf>
    <xf numFmtId="169" fontId="14" fillId="0" borderId="25" xfId="3" applyNumberFormat="1" applyFont="1" applyBorder="1" applyAlignment="1">
      <alignment horizontal="center"/>
    </xf>
    <xf numFmtId="0" fontId="2" fillId="5" borderId="26" xfId="0" applyFont="1" applyFill="1" applyBorder="1" applyAlignment="1">
      <alignment horizontal="center" wrapText="1"/>
    </xf>
    <xf numFmtId="165" fontId="0" fillId="0" borderId="3" xfId="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2" xfId="3" applyNumberFormat="1" applyFont="1" applyBorder="1" applyAlignment="1">
      <alignment horizontal="center"/>
    </xf>
    <xf numFmtId="165" fontId="0" fillId="0" borderId="23" xfId="3" applyNumberFormat="1" applyFont="1" applyBorder="1" applyAlignment="1">
      <alignment horizontal="center"/>
    </xf>
    <xf numFmtId="165" fontId="0" fillId="0" borderId="8" xfId="3" applyNumberFormat="1" applyFont="1" applyBorder="1" applyAlignment="1">
      <alignment horizontal="center"/>
    </xf>
    <xf numFmtId="165" fontId="2" fillId="0" borderId="7" xfId="3" applyNumberFormat="1" applyFont="1" applyBorder="1" applyAlignment="1">
      <alignment horizontal="center"/>
    </xf>
    <xf numFmtId="10" fontId="2" fillId="0" borderId="17" xfId="3" applyNumberFormat="1" applyFont="1" applyBorder="1" applyAlignment="1">
      <alignment horizontal="center"/>
    </xf>
    <xf numFmtId="169" fontId="13" fillId="0" borderId="8" xfId="1" applyNumberFormat="1" applyFon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4" fontId="4" fillId="0" borderId="23" xfId="1" applyNumberFormat="1" applyFont="1" applyBorder="1"/>
    <xf numFmtId="169" fontId="0" fillId="0" borderId="3" xfId="1" applyNumberFormat="1" applyFont="1" applyBorder="1" applyAlignment="1">
      <alignment horizontal="right"/>
    </xf>
    <xf numFmtId="169" fontId="13" fillId="0" borderId="8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5" fontId="0" fillId="0" borderId="3" xfId="3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5" fontId="0" fillId="0" borderId="0" xfId="3" applyNumberFormat="1" applyFont="1" applyAlignment="1">
      <alignment horizontal="center"/>
    </xf>
    <xf numFmtId="165" fontId="0" fillId="0" borderId="3" xfId="3" quotePrefix="1" applyNumberFormat="1" applyFont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19" fillId="0" borderId="0" xfId="4" applyFont="1" applyAlignment="1">
      <alignment horizontal="center"/>
    </xf>
    <xf numFmtId="171" fontId="0" fillId="0" borderId="2" xfId="2" applyNumberFormat="1" applyFont="1" applyBorder="1" applyAlignment="1">
      <alignment horizontal="center"/>
    </xf>
    <xf numFmtId="165" fontId="16" fillId="0" borderId="16" xfId="3" applyNumberFormat="1" applyFont="1" applyBorder="1"/>
    <xf numFmtId="169" fontId="4" fillId="0" borderId="8" xfId="1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558799</xdr:colOff>
      <xdr:row>15</xdr:row>
      <xdr:rowOff>16933</xdr:rowOff>
    </xdr:from>
    <xdr:to>
      <xdr:col>6</xdr:col>
      <xdr:colOff>563032</xdr:colOff>
      <xdr:row>19</xdr:row>
      <xdr:rowOff>266700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34BB1AC-3035-4C62-85C6-E522DBBF44FC}"/>
            </a:ext>
          </a:extLst>
        </xdr:cNvPr>
        <xdr:cNvCxnSpPr/>
      </xdr:nvCxnSpPr>
      <xdr:spPr>
        <a:xfrm flipH="1" flipV="1">
          <a:off x="9444566" y="4004733"/>
          <a:ext cx="4233" cy="1350434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0"/>
  <sheetViews>
    <sheetView tabSelected="1" workbookViewId="0">
      <selection activeCell="D99" sqref="D99"/>
    </sheetView>
  </sheetViews>
  <sheetFormatPr defaultRowHeight="12.75" x14ac:dyDescent="0.2"/>
  <cols>
    <col min="1" max="1" width="5.85546875" style="9" customWidth="1"/>
    <col min="2" max="2" width="53.140625" customWidth="1"/>
    <col min="3" max="15" width="16.140625" customWidth="1"/>
    <col min="16" max="20" width="15" customWidth="1"/>
    <col min="259" max="259" width="5.140625" customWidth="1"/>
    <col min="260" max="260" width="41.7109375" customWidth="1"/>
    <col min="261" max="261" width="14.7109375" customWidth="1"/>
    <col min="262" max="262" width="14.85546875" customWidth="1"/>
    <col min="263" max="264" width="11.7109375" customWidth="1"/>
    <col min="265" max="265" width="11.85546875" bestFit="1" customWidth="1"/>
    <col min="267" max="267" width="10.28515625" bestFit="1" customWidth="1"/>
    <col min="268" max="268" width="11.28515625" customWidth="1"/>
    <col min="269" max="269" width="5" customWidth="1"/>
    <col min="270" max="275" width="15" customWidth="1"/>
    <col min="515" max="515" width="5.140625" customWidth="1"/>
    <col min="516" max="516" width="41.7109375" customWidth="1"/>
    <col min="517" max="517" width="14.7109375" customWidth="1"/>
    <col min="518" max="518" width="14.85546875" customWidth="1"/>
    <col min="519" max="520" width="11.7109375" customWidth="1"/>
    <col min="521" max="521" width="11.85546875" bestFit="1" customWidth="1"/>
    <col min="523" max="523" width="10.28515625" bestFit="1" customWidth="1"/>
    <col min="524" max="524" width="11.28515625" customWidth="1"/>
    <col min="525" max="525" width="5" customWidth="1"/>
    <col min="526" max="531" width="15" customWidth="1"/>
    <col min="771" max="771" width="5.140625" customWidth="1"/>
    <col min="772" max="772" width="41.7109375" customWidth="1"/>
    <col min="773" max="773" width="14.7109375" customWidth="1"/>
    <col min="774" max="774" width="14.85546875" customWidth="1"/>
    <col min="775" max="776" width="11.7109375" customWidth="1"/>
    <col min="777" max="777" width="11.85546875" bestFit="1" customWidth="1"/>
    <col min="779" max="779" width="10.28515625" bestFit="1" customWidth="1"/>
    <col min="780" max="780" width="11.28515625" customWidth="1"/>
    <col min="781" max="781" width="5" customWidth="1"/>
    <col min="782" max="787" width="15" customWidth="1"/>
    <col min="1027" max="1027" width="5.140625" customWidth="1"/>
    <col min="1028" max="1028" width="41.7109375" customWidth="1"/>
    <col min="1029" max="1029" width="14.7109375" customWidth="1"/>
    <col min="1030" max="1030" width="14.85546875" customWidth="1"/>
    <col min="1031" max="1032" width="11.7109375" customWidth="1"/>
    <col min="1033" max="1033" width="11.85546875" bestFit="1" customWidth="1"/>
    <col min="1035" max="1035" width="10.28515625" bestFit="1" customWidth="1"/>
    <col min="1036" max="1036" width="11.28515625" customWidth="1"/>
    <col min="1037" max="1037" width="5" customWidth="1"/>
    <col min="1038" max="1043" width="15" customWidth="1"/>
    <col min="1283" max="1283" width="5.140625" customWidth="1"/>
    <col min="1284" max="1284" width="41.7109375" customWidth="1"/>
    <col min="1285" max="1285" width="14.7109375" customWidth="1"/>
    <col min="1286" max="1286" width="14.85546875" customWidth="1"/>
    <col min="1287" max="1288" width="11.7109375" customWidth="1"/>
    <col min="1289" max="1289" width="11.85546875" bestFit="1" customWidth="1"/>
    <col min="1291" max="1291" width="10.28515625" bestFit="1" customWidth="1"/>
    <col min="1292" max="1292" width="11.28515625" customWidth="1"/>
    <col min="1293" max="1293" width="5" customWidth="1"/>
    <col min="1294" max="1299" width="15" customWidth="1"/>
    <col min="1539" max="1539" width="5.140625" customWidth="1"/>
    <col min="1540" max="1540" width="41.7109375" customWidth="1"/>
    <col min="1541" max="1541" width="14.7109375" customWidth="1"/>
    <col min="1542" max="1542" width="14.85546875" customWidth="1"/>
    <col min="1543" max="1544" width="11.7109375" customWidth="1"/>
    <col min="1545" max="1545" width="11.85546875" bestFit="1" customWidth="1"/>
    <col min="1547" max="1547" width="10.28515625" bestFit="1" customWidth="1"/>
    <col min="1548" max="1548" width="11.28515625" customWidth="1"/>
    <col min="1549" max="1549" width="5" customWidth="1"/>
    <col min="1550" max="1555" width="15" customWidth="1"/>
    <col min="1795" max="1795" width="5.140625" customWidth="1"/>
    <col min="1796" max="1796" width="41.7109375" customWidth="1"/>
    <col min="1797" max="1797" width="14.7109375" customWidth="1"/>
    <col min="1798" max="1798" width="14.85546875" customWidth="1"/>
    <col min="1799" max="1800" width="11.7109375" customWidth="1"/>
    <col min="1801" max="1801" width="11.85546875" bestFit="1" customWidth="1"/>
    <col min="1803" max="1803" width="10.28515625" bestFit="1" customWidth="1"/>
    <col min="1804" max="1804" width="11.28515625" customWidth="1"/>
    <col min="1805" max="1805" width="5" customWidth="1"/>
    <col min="1806" max="1811" width="15" customWidth="1"/>
    <col min="2051" max="2051" width="5.140625" customWidth="1"/>
    <col min="2052" max="2052" width="41.7109375" customWidth="1"/>
    <col min="2053" max="2053" width="14.7109375" customWidth="1"/>
    <col min="2054" max="2054" width="14.85546875" customWidth="1"/>
    <col min="2055" max="2056" width="11.7109375" customWidth="1"/>
    <col min="2057" max="2057" width="11.85546875" bestFit="1" customWidth="1"/>
    <col min="2059" max="2059" width="10.28515625" bestFit="1" customWidth="1"/>
    <col min="2060" max="2060" width="11.28515625" customWidth="1"/>
    <col min="2061" max="2061" width="5" customWidth="1"/>
    <col min="2062" max="2067" width="15" customWidth="1"/>
    <col min="2307" max="2307" width="5.140625" customWidth="1"/>
    <col min="2308" max="2308" width="41.7109375" customWidth="1"/>
    <col min="2309" max="2309" width="14.7109375" customWidth="1"/>
    <col min="2310" max="2310" width="14.85546875" customWidth="1"/>
    <col min="2311" max="2312" width="11.7109375" customWidth="1"/>
    <col min="2313" max="2313" width="11.85546875" bestFit="1" customWidth="1"/>
    <col min="2315" max="2315" width="10.28515625" bestFit="1" customWidth="1"/>
    <col min="2316" max="2316" width="11.28515625" customWidth="1"/>
    <col min="2317" max="2317" width="5" customWidth="1"/>
    <col min="2318" max="2323" width="15" customWidth="1"/>
    <col min="2563" max="2563" width="5.140625" customWidth="1"/>
    <col min="2564" max="2564" width="41.7109375" customWidth="1"/>
    <col min="2565" max="2565" width="14.7109375" customWidth="1"/>
    <col min="2566" max="2566" width="14.85546875" customWidth="1"/>
    <col min="2567" max="2568" width="11.7109375" customWidth="1"/>
    <col min="2569" max="2569" width="11.85546875" bestFit="1" customWidth="1"/>
    <col min="2571" max="2571" width="10.28515625" bestFit="1" customWidth="1"/>
    <col min="2572" max="2572" width="11.28515625" customWidth="1"/>
    <col min="2573" max="2573" width="5" customWidth="1"/>
    <col min="2574" max="2579" width="15" customWidth="1"/>
    <col min="2819" max="2819" width="5.140625" customWidth="1"/>
    <col min="2820" max="2820" width="41.7109375" customWidth="1"/>
    <col min="2821" max="2821" width="14.7109375" customWidth="1"/>
    <col min="2822" max="2822" width="14.85546875" customWidth="1"/>
    <col min="2823" max="2824" width="11.7109375" customWidth="1"/>
    <col min="2825" max="2825" width="11.85546875" bestFit="1" customWidth="1"/>
    <col min="2827" max="2827" width="10.28515625" bestFit="1" customWidth="1"/>
    <col min="2828" max="2828" width="11.28515625" customWidth="1"/>
    <col min="2829" max="2829" width="5" customWidth="1"/>
    <col min="2830" max="2835" width="15" customWidth="1"/>
    <col min="3075" max="3075" width="5.140625" customWidth="1"/>
    <col min="3076" max="3076" width="41.7109375" customWidth="1"/>
    <col min="3077" max="3077" width="14.7109375" customWidth="1"/>
    <col min="3078" max="3078" width="14.85546875" customWidth="1"/>
    <col min="3079" max="3080" width="11.7109375" customWidth="1"/>
    <col min="3081" max="3081" width="11.85546875" bestFit="1" customWidth="1"/>
    <col min="3083" max="3083" width="10.28515625" bestFit="1" customWidth="1"/>
    <col min="3084" max="3084" width="11.28515625" customWidth="1"/>
    <col min="3085" max="3085" width="5" customWidth="1"/>
    <col min="3086" max="3091" width="15" customWidth="1"/>
    <col min="3331" max="3331" width="5.140625" customWidth="1"/>
    <col min="3332" max="3332" width="41.7109375" customWidth="1"/>
    <col min="3333" max="3333" width="14.7109375" customWidth="1"/>
    <col min="3334" max="3334" width="14.85546875" customWidth="1"/>
    <col min="3335" max="3336" width="11.7109375" customWidth="1"/>
    <col min="3337" max="3337" width="11.85546875" bestFit="1" customWidth="1"/>
    <col min="3339" max="3339" width="10.28515625" bestFit="1" customWidth="1"/>
    <col min="3340" max="3340" width="11.28515625" customWidth="1"/>
    <col min="3341" max="3341" width="5" customWidth="1"/>
    <col min="3342" max="3347" width="15" customWidth="1"/>
    <col min="3587" max="3587" width="5.140625" customWidth="1"/>
    <col min="3588" max="3588" width="41.7109375" customWidth="1"/>
    <col min="3589" max="3589" width="14.7109375" customWidth="1"/>
    <col min="3590" max="3590" width="14.85546875" customWidth="1"/>
    <col min="3591" max="3592" width="11.7109375" customWidth="1"/>
    <col min="3593" max="3593" width="11.85546875" bestFit="1" customWidth="1"/>
    <col min="3595" max="3595" width="10.28515625" bestFit="1" customWidth="1"/>
    <col min="3596" max="3596" width="11.28515625" customWidth="1"/>
    <col min="3597" max="3597" width="5" customWidth="1"/>
    <col min="3598" max="3603" width="15" customWidth="1"/>
    <col min="3843" max="3843" width="5.140625" customWidth="1"/>
    <col min="3844" max="3844" width="41.7109375" customWidth="1"/>
    <col min="3845" max="3845" width="14.7109375" customWidth="1"/>
    <col min="3846" max="3846" width="14.85546875" customWidth="1"/>
    <col min="3847" max="3848" width="11.7109375" customWidth="1"/>
    <col min="3849" max="3849" width="11.85546875" bestFit="1" customWidth="1"/>
    <col min="3851" max="3851" width="10.28515625" bestFit="1" customWidth="1"/>
    <col min="3852" max="3852" width="11.28515625" customWidth="1"/>
    <col min="3853" max="3853" width="5" customWidth="1"/>
    <col min="3854" max="3859" width="15" customWidth="1"/>
    <col min="4099" max="4099" width="5.140625" customWidth="1"/>
    <col min="4100" max="4100" width="41.7109375" customWidth="1"/>
    <col min="4101" max="4101" width="14.7109375" customWidth="1"/>
    <col min="4102" max="4102" width="14.85546875" customWidth="1"/>
    <col min="4103" max="4104" width="11.7109375" customWidth="1"/>
    <col min="4105" max="4105" width="11.85546875" bestFit="1" customWidth="1"/>
    <col min="4107" max="4107" width="10.28515625" bestFit="1" customWidth="1"/>
    <col min="4108" max="4108" width="11.28515625" customWidth="1"/>
    <col min="4109" max="4109" width="5" customWidth="1"/>
    <col min="4110" max="4115" width="15" customWidth="1"/>
    <col min="4355" max="4355" width="5.140625" customWidth="1"/>
    <col min="4356" max="4356" width="41.7109375" customWidth="1"/>
    <col min="4357" max="4357" width="14.7109375" customWidth="1"/>
    <col min="4358" max="4358" width="14.85546875" customWidth="1"/>
    <col min="4359" max="4360" width="11.7109375" customWidth="1"/>
    <col min="4361" max="4361" width="11.85546875" bestFit="1" customWidth="1"/>
    <col min="4363" max="4363" width="10.28515625" bestFit="1" customWidth="1"/>
    <col min="4364" max="4364" width="11.28515625" customWidth="1"/>
    <col min="4365" max="4365" width="5" customWidth="1"/>
    <col min="4366" max="4371" width="15" customWidth="1"/>
    <col min="4611" max="4611" width="5.140625" customWidth="1"/>
    <col min="4612" max="4612" width="41.7109375" customWidth="1"/>
    <col min="4613" max="4613" width="14.7109375" customWidth="1"/>
    <col min="4614" max="4614" width="14.85546875" customWidth="1"/>
    <col min="4615" max="4616" width="11.7109375" customWidth="1"/>
    <col min="4617" max="4617" width="11.85546875" bestFit="1" customWidth="1"/>
    <col min="4619" max="4619" width="10.28515625" bestFit="1" customWidth="1"/>
    <col min="4620" max="4620" width="11.28515625" customWidth="1"/>
    <col min="4621" max="4621" width="5" customWidth="1"/>
    <col min="4622" max="4627" width="15" customWidth="1"/>
    <col min="4867" max="4867" width="5.140625" customWidth="1"/>
    <col min="4868" max="4868" width="41.7109375" customWidth="1"/>
    <col min="4869" max="4869" width="14.7109375" customWidth="1"/>
    <col min="4870" max="4870" width="14.85546875" customWidth="1"/>
    <col min="4871" max="4872" width="11.7109375" customWidth="1"/>
    <col min="4873" max="4873" width="11.85546875" bestFit="1" customWidth="1"/>
    <col min="4875" max="4875" width="10.28515625" bestFit="1" customWidth="1"/>
    <col min="4876" max="4876" width="11.28515625" customWidth="1"/>
    <col min="4877" max="4877" width="5" customWidth="1"/>
    <col min="4878" max="4883" width="15" customWidth="1"/>
    <col min="5123" max="5123" width="5.140625" customWidth="1"/>
    <col min="5124" max="5124" width="41.7109375" customWidth="1"/>
    <col min="5125" max="5125" width="14.7109375" customWidth="1"/>
    <col min="5126" max="5126" width="14.85546875" customWidth="1"/>
    <col min="5127" max="5128" width="11.7109375" customWidth="1"/>
    <col min="5129" max="5129" width="11.85546875" bestFit="1" customWidth="1"/>
    <col min="5131" max="5131" width="10.28515625" bestFit="1" customWidth="1"/>
    <col min="5132" max="5132" width="11.28515625" customWidth="1"/>
    <col min="5133" max="5133" width="5" customWidth="1"/>
    <col min="5134" max="5139" width="15" customWidth="1"/>
    <col min="5379" max="5379" width="5.140625" customWidth="1"/>
    <col min="5380" max="5380" width="41.7109375" customWidth="1"/>
    <col min="5381" max="5381" width="14.7109375" customWidth="1"/>
    <col min="5382" max="5382" width="14.85546875" customWidth="1"/>
    <col min="5383" max="5384" width="11.7109375" customWidth="1"/>
    <col min="5385" max="5385" width="11.85546875" bestFit="1" customWidth="1"/>
    <col min="5387" max="5387" width="10.28515625" bestFit="1" customWidth="1"/>
    <col min="5388" max="5388" width="11.28515625" customWidth="1"/>
    <col min="5389" max="5389" width="5" customWidth="1"/>
    <col min="5390" max="5395" width="15" customWidth="1"/>
    <col min="5635" max="5635" width="5.140625" customWidth="1"/>
    <col min="5636" max="5636" width="41.7109375" customWidth="1"/>
    <col min="5637" max="5637" width="14.7109375" customWidth="1"/>
    <col min="5638" max="5638" width="14.85546875" customWidth="1"/>
    <col min="5639" max="5640" width="11.7109375" customWidth="1"/>
    <col min="5641" max="5641" width="11.85546875" bestFit="1" customWidth="1"/>
    <col min="5643" max="5643" width="10.28515625" bestFit="1" customWidth="1"/>
    <col min="5644" max="5644" width="11.28515625" customWidth="1"/>
    <col min="5645" max="5645" width="5" customWidth="1"/>
    <col min="5646" max="5651" width="15" customWidth="1"/>
    <col min="5891" max="5891" width="5.140625" customWidth="1"/>
    <col min="5892" max="5892" width="41.7109375" customWidth="1"/>
    <col min="5893" max="5893" width="14.7109375" customWidth="1"/>
    <col min="5894" max="5894" width="14.85546875" customWidth="1"/>
    <col min="5895" max="5896" width="11.7109375" customWidth="1"/>
    <col min="5897" max="5897" width="11.85546875" bestFit="1" customWidth="1"/>
    <col min="5899" max="5899" width="10.28515625" bestFit="1" customWidth="1"/>
    <col min="5900" max="5900" width="11.28515625" customWidth="1"/>
    <col min="5901" max="5901" width="5" customWidth="1"/>
    <col min="5902" max="5907" width="15" customWidth="1"/>
    <col min="6147" max="6147" width="5.140625" customWidth="1"/>
    <col min="6148" max="6148" width="41.7109375" customWidth="1"/>
    <col min="6149" max="6149" width="14.7109375" customWidth="1"/>
    <col min="6150" max="6150" width="14.85546875" customWidth="1"/>
    <col min="6151" max="6152" width="11.7109375" customWidth="1"/>
    <col min="6153" max="6153" width="11.85546875" bestFit="1" customWidth="1"/>
    <col min="6155" max="6155" width="10.28515625" bestFit="1" customWidth="1"/>
    <col min="6156" max="6156" width="11.28515625" customWidth="1"/>
    <col min="6157" max="6157" width="5" customWidth="1"/>
    <col min="6158" max="6163" width="15" customWidth="1"/>
    <col min="6403" max="6403" width="5.140625" customWidth="1"/>
    <col min="6404" max="6404" width="41.7109375" customWidth="1"/>
    <col min="6405" max="6405" width="14.7109375" customWidth="1"/>
    <col min="6406" max="6406" width="14.85546875" customWidth="1"/>
    <col min="6407" max="6408" width="11.7109375" customWidth="1"/>
    <col min="6409" max="6409" width="11.85546875" bestFit="1" customWidth="1"/>
    <col min="6411" max="6411" width="10.28515625" bestFit="1" customWidth="1"/>
    <col min="6412" max="6412" width="11.28515625" customWidth="1"/>
    <col min="6413" max="6413" width="5" customWidth="1"/>
    <col min="6414" max="6419" width="15" customWidth="1"/>
    <col min="6659" max="6659" width="5.140625" customWidth="1"/>
    <col min="6660" max="6660" width="41.7109375" customWidth="1"/>
    <col min="6661" max="6661" width="14.7109375" customWidth="1"/>
    <col min="6662" max="6662" width="14.85546875" customWidth="1"/>
    <col min="6663" max="6664" width="11.7109375" customWidth="1"/>
    <col min="6665" max="6665" width="11.85546875" bestFit="1" customWidth="1"/>
    <col min="6667" max="6667" width="10.28515625" bestFit="1" customWidth="1"/>
    <col min="6668" max="6668" width="11.28515625" customWidth="1"/>
    <col min="6669" max="6669" width="5" customWidth="1"/>
    <col min="6670" max="6675" width="15" customWidth="1"/>
    <col min="6915" max="6915" width="5.140625" customWidth="1"/>
    <col min="6916" max="6916" width="41.7109375" customWidth="1"/>
    <col min="6917" max="6917" width="14.7109375" customWidth="1"/>
    <col min="6918" max="6918" width="14.85546875" customWidth="1"/>
    <col min="6919" max="6920" width="11.7109375" customWidth="1"/>
    <col min="6921" max="6921" width="11.85546875" bestFit="1" customWidth="1"/>
    <col min="6923" max="6923" width="10.28515625" bestFit="1" customWidth="1"/>
    <col min="6924" max="6924" width="11.28515625" customWidth="1"/>
    <col min="6925" max="6925" width="5" customWidth="1"/>
    <col min="6926" max="6931" width="15" customWidth="1"/>
    <col min="7171" max="7171" width="5.140625" customWidth="1"/>
    <col min="7172" max="7172" width="41.7109375" customWidth="1"/>
    <col min="7173" max="7173" width="14.7109375" customWidth="1"/>
    <col min="7174" max="7174" width="14.85546875" customWidth="1"/>
    <col min="7175" max="7176" width="11.7109375" customWidth="1"/>
    <col min="7177" max="7177" width="11.85546875" bestFit="1" customWidth="1"/>
    <col min="7179" max="7179" width="10.28515625" bestFit="1" customWidth="1"/>
    <col min="7180" max="7180" width="11.28515625" customWidth="1"/>
    <col min="7181" max="7181" width="5" customWidth="1"/>
    <col min="7182" max="7187" width="15" customWidth="1"/>
    <col min="7427" max="7427" width="5.140625" customWidth="1"/>
    <col min="7428" max="7428" width="41.7109375" customWidth="1"/>
    <col min="7429" max="7429" width="14.7109375" customWidth="1"/>
    <col min="7430" max="7430" width="14.85546875" customWidth="1"/>
    <col min="7431" max="7432" width="11.7109375" customWidth="1"/>
    <col min="7433" max="7433" width="11.85546875" bestFit="1" customWidth="1"/>
    <col min="7435" max="7435" width="10.28515625" bestFit="1" customWidth="1"/>
    <col min="7436" max="7436" width="11.28515625" customWidth="1"/>
    <col min="7437" max="7437" width="5" customWidth="1"/>
    <col min="7438" max="7443" width="15" customWidth="1"/>
    <col min="7683" max="7683" width="5.140625" customWidth="1"/>
    <col min="7684" max="7684" width="41.7109375" customWidth="1"/>
    <col min="7685" max="7685" width="14.7109375" customWidth="1"/>
    <col min="7686" max="7686" width="14.85546875" customWidth="1"/>
    <col min="7687" max="7688" width="11.7109375" customWidth="1"/>
    <col min="7689" max="7689" width="11.85546875" bestFit="1" customWidth="1"/>
    <col min="7691" max="7691" width="10.28515625" bestFit="1" customWidth="1"/>
    <col min="7692" max="7692" width="11.28515625" customWidth="1"/>
    <col min="7693" max="7693" width="5" customWidth="1"/>
    <col min="7694" max="7699" width="15" customWidth="1"/>
    <col min="7939" max="7939" width="5.140625" customWidth="1"/>
    <col min="7940" max="7940" width="41.7109375" customWidth="1"/>
    <col min="7941" max="7941" width="14.7109375" customWidth="1"/>
    <col min="7942" max="7942" width="14.85546875" customWidth="1"/>
    <col min="7943" max="7944" width="11.7109375" customWidth="1"/>
    <col min="7945" max="7945" width="11.85546875" bestFit="1" customWidth="1"/>
    <col min="7947" max="7947" width="10.28515625" bestFit="1" customWidth="1"/>
    <col min="7948" max="7948" width="11.28515625" customWidth="1"/>
    <col min="7949" max="7949" width="5" customWidth="1"/>
    <col min="7950" max="7955" width="15" customWidth="1"/>
    <col min="8195" max="8195" width="5.140625" customWidth="1"/>
    <col min="8196" max="8196" width="41.7109375" customWidth="1"/>
    <col min="8197" max="8197" width="14.7109375" customWidth="1"/>
    <col min="8198" max="8198" width="14.85546875" customWidth="1"/>
    <col min="8199" max="8200" width="11.7109375" customWidth="1"/>
    <col min="8201" max="8201" width="11.85546875" bestFit="1" customWidth="1"/>
    <col min="8203" max="8203" width="10.28515625" bestFit="1" customWidth="1"/>
    <col min="8204" max="8204" width="11.28515625" customWidth="1"/>
    <col min="8205" max="8205" width="5" customWidth="1"/>
    <col min="8206" max="8211" width="15" customWidth="1"/>
    <col min="8451" max="8451" width="5.140625" customWidth="1"/>
    <col min="8452" max="8452" width="41.7109375" customWidth="1"/>
    <col min="8453" max="8453" width="14.7109375" customWidth="1"/>
    <col min="8454" max="8454" width="14.85546875" customWidth="1"/>
    <col min="8455" max="8456" width="11.7109375" customWidth="1"/>
    <col min="8457" max="8457" width="11.85546875" bestFit="1" customWidth="1"/>
    <col min="8459" max="8459" width="10.28515625" bestFit="1" customWidth="1"/>
    <col min="8460" max="8460" width="11.28515625" customWidth="1"/>
    <col min="8461" max="8461" width="5" customWidth="1"/>
    <col min="8462" max="8467" width="15" customWidth="1"/>
    <col min="8707" max="8707" width="5.140625" customWidth="1"/>
    <col min="8708" max="8708" width="41.7109375" customWidth="1"/>
    <col min="8709" max="8709" width="14.7109375" customWidth="1"/>
    <col min="8710" max="8710" width="14.85546875" customWidth="1"/>
    <col min="8711" max="8712" width="11.7109375" customWidth="1"/>
    <col min="8713" max="8713" width="11.85546875" bestFit="1" customWidth="1"/>
    <col min="8715" max="8715" width="10.28515625" bestFit="1" customWidth="1"/>
    <col min="8716" max="8716" width="11.28515625" customWidth="1"/>
    <col min="8717" max="8717" width="5" customWidth="1"/>
    <col min="8718" max="8723" width="15" customWidth="1"/>
    <col min="8963" max="8963" width="5.140625" customWidth="1"/>
    <col min="8964" max="8964" width="41.7109375" customWidth="1"/>
    <col min="8965" max="8965" width="14.7109375" customWidth="1"/>
    <col min="8966" max="8966" width="14.85546875" customWidth="1"/>
    <col min="8967" max="8968" width="11.7109375" customWidth="1"/>
    <col min="8969" max="8969" width="11.85546875" bestFit="1" customWidth="1"/>
    <col min="8971" max="8971" width="10.28515625" bestFit="1" customWidth="1"/>
    <col min="8972" max="8972" width="11.28515625" customWidth="1"/>
    <col min="8973" max="8973" width="5" customWidth="1"/>
    <col min="8974" max="8979" width="15" customWidth="1"/>
    <col min="9219" max="9219" width="5.140625" customWidth="1"/>
    <col min="9220" max="9220" width="41.7109375" customWidth="1"/>
    <col min="9221" max="9221" width="14.7109375" customWidth="1"/>
    <col min="9222" max="9222" width="14.85546875" customWidth="1"/>
    <col min="9223" max="9224" width="11.7109375" customWidth="1"/>
    <col min="9225" max="9225" width="11.85546875" bestFit="1" customWidth="1"/>
    <col min="9227" max="9227" width="10.28515625" bestFit="1" customWidth="1"/>
    <col min="9228" max="9228" width="11.28515625" customWidth="1"/>
    <col min="9229" max="9229" width="5" customWidth="1"/>
    <col min="9230" max="9235" width="15" customWidth="1"/>
    <col min="9475" max="9475" width="5.140625" customWidth="1"/>
    <col min="9476" max="9476" width="41.7109375" customWidth="1"/>
    <col min="9477" max="9477" width="14.7109375" customWidth="1"/>
    <col min="9478" max="9478" width="14.85546875" customWidth="1"/>
    <col min="9479" max="9480" width="11.7109375" customWidth="1"/>
    <col min="9481" max="9481" width="11.85546875" bestFit="1" customWidth="1"/>
    <col min="9483" max="9483" width="10.28515625" bestFit="1" customWidth="1"/>
    <col min="9484" max="9484" width="11.28515625" customWidth="1"/>
    <col min="9485" max="9485" width="5" customWidth="1"/>
    <col min="9486" max="9491" width="15" customWidth="1"/>
    <col min="9731" max="9731" width="5.140625" customWidth="1"/>
    <col min="9732" max="9732" width="41.7109375" customWidth="1"/>
    <col min="9733" max="9733" width="14.7109375" customWidth="1"/>
    <col min="9734" max="9734" width="14.85546875" customWidth="1"/>
    <col min="9735" max="9736" width="11.7109375" customWidth="1"/>
    <col min="9737" max="9737" width="11.85546875" bestFit="1" customWidth="1"/>
    <col min="9739" max="9739" width="10.28515625" bestFit="1" customWidth="1"/>
    <col min="9740" max="9740" width="11.28515625" customWidth="1"/>
    <col min="9741" max="9741" width="5" customWidth="1"/>
    <col min="9742" max="9747" width="15" customWidth="1"/>
    <col min="9987" max="9987" width="5.140625" customWidth="1"/>
    <col min="9988" max="9988" width="41.7109375" customWidth="1"/>
    <col min="9989" max="9989" width="14.7109375" customWidth="1"/>
    <col min="9990" max="9990" width="14.85546875" customWidth="1"/>
    <col min="9991" max="9992" width="11.7109375" customWidth="1"/>
    <col min="9993" max="9993" width="11.85546875" bestFit="1" customWidth="1"/>
    <col min="9995" max="9995" width="10.28515625" bestFit="1" customWidth="1"/>
    <col min="9996" max="9996" width="11.28515625" customWidth="1"/>
    <col min="9997" max="9997" width="5" customWidth="1"/>
    <col min="9998" max="10003" width="15" customWidth="1"/>
    <col min="10243" max="10243" width="5.140625" customWidth="1"/>
    <col min="10244" max="10244" width="41.7109375" customWidth="1"/>
    <col min="10245" max="10245" width="14.7109375" customWidth="1"/>
    <col min="10246" max="10246" width="14.85546875" customWidth="1"/>
    <col min="10247" max="10248" width="11.7109375" customWidth="1"/>
    <col min="10249" max="10249" width="11.85546875" bestFit="1" customWidth="1"/>
    <col min="10251" max="10251" width="10.28515625" bestFit="1" customWidth="1"/>
    <col min="10252" max="10252" width="11.28515625" customWidth="1"/>
    <col min="10253" max="10253" width="5" customWidth="1"/>
    <col min="10254" max="10259" width="15" customWidth="1"/>
    <col min="10499" max="10499" width="5.140625" customWidth="1"/>
    <col min="10500" max="10500" width="41.7109375" customWidth="1"/>
    <col min="10501" max="10501" width="14.7109375" customWidth="1"/>
    <col min="10502" max="10502" width="14.85546875" customWidth="1"/>
    <col min="10503" max="10504" width="11.7109375" customWidth="1"/>
    <col min="10505" max="10505" width="11.85546875" bestFit="1" customWidth="1"/>
    <col min="10507" max="10507" width="10.28515625" bestFit="1" customWidth="1"/>
    <col min="10508" max="10508" width="11.28515625" customWidth="1"/>
    <col min="10509" max="10509" width="5" customWidth="1"/>
    <col min="10510" max="10515" width="15" customWidth="1"/>
    <col min="10755" max="10755" width="5.140625" customWidth="1"/>
    <col min="10756" max="10756" width="41.7109375" customWidth="1"/>
    <col min="10757" max="10757" width="14.7109375" customWidth="1"/>
    <col min="10758" max="10758" width="14.85546875" customWidth="1"/>
    <col min="10759" max="10760" width="11.7109375" customWidth="1"/>
    <col min="10761" max="10761" width="11.85546875" bestFit="1" customWidth="1"/>
    <col min="10763" max="10763" width="10.28515625" bestFit="1" customWidth="1"/>
    <col min="10764" max="10764" width="11.28515625" customWidth="1"/>
    <col min="10765" max="10765" width="5" customWidth="1"/>
    <col min="10766" max="10771" width="15" customWidth="1"/>
    <col min="11011" max="11011" width="5.140625" customWidth="1"/>
    <col min="11012" max="11012" width="41.7109375" customWidth="1"/>
    <col min="11013" max="11013" width="14.7109375" customWidth="1"/>
    <col min="11014" max="11014" width="14.85546875" customWidth="1"/>
    <col min="11015" max="11016" width="11.7109375" customWidth="1"/>
    <col min="11017" max="11017" width="11.85546875" bestFit="1" customWidth="1"/>
    <col min="11019" max="11019" width="10.28515625" bestFit="1" customWidth="1"/>
    <col min="11020" max="11020" width="11.28515625" customWidth="1"/>
    <col min="11021" max="11021" width="5" customWidth="1"/>
    <col min="11022" max="11027" width="15" customWidth="1"/>
    <col min="11267" max="11267" width="5.140625" customWidth="1"/>
    <col min="11268" max="11268" width="41.7109375" customWidth="1"/>
    <col min="11269" max="11269" width="14.7109375" customWidth="1"/>
    <col min="11270" max="11270" width="14.85546875" customWidth="1"/>
    <col min="11271" max="11272" width="11.7109375" customWidth="1"/>
    <col min="11273" max="11273" width="11.85546875" bestFit="1" customWidth="1"/>
    <col min="11275" max="11275" width="10.28515625" bestFit="1" customWidth="1"/>
    <col min="11276" max="11276" width="11.28515625" customWidth="1"/>
    <col min="11277" max="11277" width="5" customWidth="1"/>
    <col min="11278" max="11283" width="15" customWidth="1"/>
    <col min="11523" max="11523" width="5.140625" customWidth="1"/>
    <col min="11524" max="11524" width="41.7109375" customWidth="1"/>
    <col min="11525" max="11525" width="14.7109375" customWidth="1"/>
    <col min="11526" max="11526" width="14.85546875" customWidth="1"/>
    <col min="11527" max="11528" width="11.7109375" customWidth="1"/>
    <col min="11529" max="11529" width="11.85546875" bestFit="1" customWidth="1"/>
    <col min="11531" max="11531" width="10.28515625" bestFit="1" customWidth="1"/>
    <col min="11532" max="11532" width="11.28515625" customWidth="1"/>
    <col min="11533" max="11533" width="5" customWidth="1"/>
    <col min="11534" max="11539" width="15" customWidth="1"/>
    <col min="11779" max="11779" width="5.140625" customWidth="1"/>
    <col min="11780" max="11780" width="41.7109375" customWidth="1"/>
    <col min="11781" max="11781" width="14.7109375" customWidth="1"/>
    <col min="11782" max="11782" width="14.85546875" customWidth="1"/>
    <col min="11783" max="11784" width="11.7109375" customWidth="1"/>
    <col min="11785" max="11785" width="11.85546875" bestFit="1" customWidth="1"/>
    <col min="11787" max="11787" width="10.28515625" bestFit="1" customWidth="1"/>
    <col min="11788" max="11788" width="11.28515625" customWidth="1"/>
    <col min="11789" max="11789" width="5" customWidth="1"/>
    <col min="11790" max="11795" width="15" customWidth="1"/>
    <col min="12035" max="12035" width="5.140625" customWidth="1"/>
    <col min="12036" max="12036" width="41.7109375" customWidth="1"/>
    <col min="12037" max="12037" width="14.7109375" customWidth="1"/>
    <col min="12038" max="12038" width="14.85546875" customWidth="1"/>
    <col min="12039" max="12040" width="11.7109375" customWidth="1"/>
    <col min="12041" max="12041" width="11.85546875" bestFit="1" customWidth="1"/>
    <col min="12043" max="12043" width="10.28515625" bestFit="1" customWidth="1"/>
    <col min="12044" max="12044" width="11.28515625" customWidth="1"/>
    <col min="12045" max="12045" width="5" customWidth="1"/>
    <col min="12046" max="12051" width="15" customWidth="1"/>
    <col min="12291" max="12291" width="5.140625" customWidth="1"/>
    <col min="12292" max="12292" width="41.7109375" customWidth="1"/>
    <col min="12293" max="12293" width="14.7109375" customWidth="1"/>
    <col min="12294" max="12294" width="14.85546875" customWidth="1"/>
    <col min="12295" max="12296" width="11.7109375" customWidth="1"/>
    <col min="12297" max="12297" width="11.85546875" bestFit="1" customWidth="1"/>
    <col min="12299" max="12299" width="10.28515625" bestFit="1" customWidth="1"/>
    <col min="12300" max="12300" width="11.28515625" customWidth="1"/>
    <col min="12301" max="12301" width="5" customWidth="1"/>
    <col min="12302" max="12307" width="15" customWidth="1"/>
    <col min="12547" max="12547" width="5.140625" customWidth="1"/>
    <col min="12548" max="12548" width="41.7109375" customWidth="1"/>
    <col min="12549" max="12549" width="14.7109375" customWidth="1"/>
    <col min="12550" max="12550" width="14.85546875" customWidth="1"/>
    <col min="12551" max="12552" width="11.7109375" customWidth="1"/>
    <col min="12553" max="12553" width="11.85546875" bestFit="1" customWidth="1"/>
    <col min="12555" max="12555" width="10.28515625" bestFit="1" customWidth="1"/>
    <col min="12556" max="12556" width="11.28515625" customWidth="1"/>
    <col min="12557" max="12557" width="5" customWidth="1"/>
    <col min="12558" max="12563" width="15" customWidth="1"/>
    <col min="12803" max="12803" width="5.140625" customWidth="1"/>
    <col min="12804" max="12804" width="41.7109375" customWidth="1"/>
    <col min="12805" max="12805" width="14.7109375" customWidth="1"/>
    <col min="12806" max="12806" width="14.85546875" customWidth="1"/>
    <col min="12807" max="12808" width="11.7109375" customWidth="1"/>
    <col min="12809" max="12809" width="11.85546875" bestFit="1" customWidth="1"/>
    <col min="12811" max="12811" width="10.28515625" bestFit="1" customWidth="1"/>
    <col min="12812" max="12812" width="11.28515625" customWidth="1"/>
    <col min="12813" max="12813" width="5" customWidth="1"/>
    <col min="12814" max="12819" width="15" customWidth="1"/>
    <col min="13059" max="13059" width="5.140625" customWidth="1"/>
    <col min="13060" max="13060" width="41.7109375" customWidth="1"/>
    <col min="13061" max="13061" width="14.7109375" customWidth="1"/>
    <col min="13062" max="13062" width="14.85546875" customWidth="1"/>
    <col min="13063" max="13064" width="11.7109375" customWidth="1"/>
    <col min="13065" max="13065" width="11.85546875" bestFit="1" customWidth="1"/>
    <col min="13067" max="13067" width="10.28515625" bestFit="1" customWidth="1"/>
    <col min="13068" max="13068" width="11.28515625" customWidth="1"/>
    <col min="13069" max="13069" width="5" customWidth="1"/>
    <col min="13070" max="13075" width="15" customWidth="1"/>
    <col min="13315" max="13315" width="5.140625" customWidth="1"/>
    <col min="13316" max="13316" width="41.7109375" customWidth="1"/>
    <col min="13317" max="13317" width="14.7109375" customWidth="1"/>
    <col min="13318" max="13318" width="14.85546875" customWidth="1"/>
    <col min="13319" max="13320" width="11.7109375" customWidth="1"/>
    <col min="13321" max="13321" width="11.85546875" bestFit="1" customWidth="1"/>
    <col min="13323" max="13323" width="10.28515625" bestFit="1" customWidth="1"/>
    <col min="13324" max="13324" width="11.28515625" customWidth="1"/>
    <col min="13325" max="13325" width="5" customWidth="1"/>
    <col min="13326" max="13331" width="15" customWidth="1"/>
    <col min="13571" max="13571" width="5.140625" customWidth="1"/>
    <col min="13572" max="13572" width="41.7109375" customWidth="1"/>
    <col min="13573" max="13573" width="14.7109375" customWidth="1"/>
    <col min="13574" max="13574" width="14.85546875" customWidth="1"/>
    <col min="13575" max="13576" width="11.7109375" customWidth="1"/>
    <col min="13577" max="13577" width="11.85546875" bestFit="1" customWidth="1"/>
    <col min="13579" max="13579" width="10.28515625" bestFit="1" customWidth="1"/>
    <col min="13580" max="13580" width="11.28515625" customWidth="1"/>
    <col min="13581" max="13581" width="5" customWidth="1"/>
    <col min="13582" max="13587" width="15" customWidth="1"/>
    <col min="13827" max="13827" width="5.140625" customWidth="1"/>
    <col min="13828" max="13828" width="41.7109375" customWidth="1"/>
    <col min="13829" max="13829" width="14.7109375" customWidth="1"/>
    <col min="13830" max="13830" width="14.85546875" customWidth="1"/>
    <col min="13831" max="13832" width="11.7109375" customWidth="1"/>
    <col min="13833" max="13833" width="11.85546875" bestFit="1" customWidth="1"/>
    <col min="13835" max="13835" width="10.28515625" bestFit="1" customWidth="1"/>
    <col min="13836" max="13836" width="11.28515625" customWidth="1"/>
    <col min="13837" max="13837" width="5" customWidth="1"/>
    <col min="13838" max="13843" width="15" customWidth="1"/>
    <col min="14083" max="14083" width="5.140625" customWidth="1"/>
    <col min="14084" max="14084" width="41.7109375" customWidth="1"/>
    <col min="14085" max="14085" width="14.7109375" customWidth="1"/>
    <col min="14086" max="14086" width="14.85546875" customWidth="1"/>
    <col min="14087" max="14088" width="11.7109375" customWidth="1"/>
    <col min="14089" max="14089" width="11.85546875" bestFit="1" customWidth="1"/>
    <col min="14091" max="14091" width="10.28515625" bestFit="1" customWidth="1"/>
    <col min="14092" max="14092" width="11.28515625" customWidth="1"/>
    <col min="14093" max="14093" width="5" customWidth="1"/>
    <col min="14094" max="14099" width="15" customWidth="1"/>
    <col min="14339" max="14339" width="5.140625" customWidth="1"/>
    <col min="14340" max="14340" width="41.7109375" customWidth="1"/>
    <col min="14341" max="14341" width="14.7109375" customWidth="1"/>
    <col min="14342" max="14342" width="14.85546875" customWidth="1"/>
    <col min="14343" max="14344" width="11.7109375" customWidth="1"/>
    <col min="14345" max="14345" width="11.85546875" bestFit="1" customWidth="1"/>
    <col min="14347" max="14347" width="10.28515625" bestFit="1" customWidth="1"/>
    <col min="14348" max="14348" width="11.28515625" customWidth="1"/>
    <col min="14349" max="14349" width="5" customWidth="1"/>
    <col min="14350" max="14355" width="15" customWidth="1"/>
    <col min="14595" max="14595" width="5.140625" customWidth="1"/>
    <col min="14596" max="14596" width="41.7109375" customWidth="1"/>
    <col min="14597" max="14597" width="14.7109375" customWidth="1"/>
    <col min="14598" max="14598" width="14.85546875" customWidth="1"/>
    <col min="14599" max="14600" width="11.7109375" customWidth="1"/>
    <col min="14601" max="14601" width="11.85546875" bestFit="1" customWidth="1"/>
    <col min="14603" max="14603" width="10.28515625" bestFit="1" customWidth="1"/>
    <col min="14604" max="14604" width="11.28515625" customWidth="1"/>
    <col min="14605" max="14605" width="5" customWidth="1"/>
    <col min="14606" max="14611" width="15" customWidth="1"/>
    <col min="14851" max="14851" width="5.140625" customWidth="1"/>
    <col min="14852" max="14852" width="41.7109375" customWidth="1"/>
    <col min="14853" max="14853" width="14.7109375" customWidth="1"/>
    <col min="14854" max="14854" width="14.85546875" customWidth="1"/>
    <col min="14855" max="14856" width="11.7109375" customWidth="1"/>
    <col min="14857" max="14857" width="11.85546875" bestFit="1" customWidth="1"/>
    <col min="14859" max="14859" width="10.28515625" bestFit="1" customWidth="1"/>
    <col min="14860" max="14860" width="11.28515625" customWidth="1"/>
    <col min="14861" max="14861" width="5" customWidth="1"/>
    <col min="14862" max="14867" width="15" customWidth="1"/>
    <col min="15107" max="15107" width="5.140625" customWidth="1"/>
    <col min="15108" max="15108" width="41.7109375" customWidth="1"/>
    <col min="15109" max="15109" width="14.7109375" customWidth="1"/>
    <col min="15110" max="15110" width="14.85546875" customWidth="1"/>
    <col min="15111" max="15112" width="11.7109375" customWidth="1"/>
    <col min="15113" max="15113" width="11.85546875" bestFit="1" customWidth="1"/>
    <col min="15115" max="15115" width="10.28515625" bestFit="1" customWidth="1"/>
    <col min="15116" max="15116" width="11.28515625" customWidth="1"/>
    <col min="15117" max="15117" width="5" customWidth="1"/>
    <col min="15118" max="15123" width="15" customWidth="1"/>
    <col min="15363" max="15363" width="5.140625" customWidth="1"/>
    <col min="15364" max="15364" width="41.7109375" customWidth="1"/>
    <col min="15365" max="15365" width="14.7109375" customWidth="1"/>
    <col min="15366" max="15366" width="14.85546875" customWidth="1"/>
    <col min="15367" max="15368" width="11.7109375" customWidth="1"/>
    <col min="15369" max="15369" width="11.85546875" bestFit="1" customWidth="1"/>
    <col min="15371" max="15371" width="10.28515625" bestFit="1" customWidth="1"/>
    <col min="15372" max="15372" width="11.28515625" customWidth="1"/>
    <col min="15373" max="15373" width="5" customWidth="1"/>
    <col min="15374" max="15379" width="15" customWidth="1"/>
    <col min="15619" max="15619" width="5.140625" customWidth="1"/>
    <col min="15620" max="15620" width="41.7109375" customWidth="1"/>
    <col min="15621" max="15621" width="14.7109375" customWidth="1"/>
    <col min="15622" max="15622" width="14.85546875" customWidth="1"/>
    <col min="15623" max="15624" width="11.7109375" customWidth="1"/>
    <col min="15625" max="15625" width="11.85546875" bestFit="1" customWidth="1"/>
    <col min="15627" max="15627" width="10.28515625" bestFit="1" customWidth="1"/>
    <col min="15628" max="15628" width="11.28515625" customWidth="1"/>
    <col min="15629" max="15629" width="5" customWidth="1"/>
    <col min="15630" max="15635" width="15" customWidth="1"/>
    <col min="15875" max="15875" width="5.140625" customWidth="1"/>
    <col min="15876" max="15876" width="41.7109375" customWidth="1"/>
    <col min="15877" max="15877" width="14.7109375" customWidth="1"/>
    <col min="15878" max="15878" width="14.85546875" customWidth="1"/>
    <col min="15879" max="15880" width="11.7109375" customWidth="1"/>
    <col min="15881" max="15881" width="11.85546875" bestFit="1" customWidth="1"/>
    <col min="15883" max="15883" width="10.28515625" bestFit="1" customWidth="1"/>
    <col min="15884" max="15884" width="11.28515625" customWidth="1"/>
    <col min="15885" max="15885" width="5" customWidth="1"/>
    <col min="15886" max="15891" width="15" customWidth="1"/>
    <col min="16131" max="16131" width="5.140625" customWidth="1"/>
    <col min="16132" max="16132" width="41.7109375" customWidth="1"/>
    <col min="16133" max="16133" width="14.7109375" customWidth="1"/>
    <col min="16134" max="16134" width="14.85546875" customWidth="1"/>
    <col min="16135" max="16136" width="11.7109375" customWidth="1"/>
    <col min="16137" max="16137" width="11.85546875" bestFit="1" customWidth="1"/>
    <col min="16139" max="16139" width="10.28515625" bestFit="1" customWidth="1"/>
    <col min="16140" max="16140" width="11.28515625" customWidth="1"/>
    <col min="16141" max="16141" width="5" customWidth="1"/>
    <col min="16142" max="16147" width="15" customWidth="1"/>
  </cols>
  <sheetData>
    <row r="1" spans="1:20" ht="26.25" customHeight="1" x14ac:dyDescent="0.5">
      <c r="A1" s="1"/>
      <c r="B1" s="2" t="s">
        <v>149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6.5" customHeight="1" x14ac:dyDescent="0.25">
      <c r="A2" s="5"/>
      <c r="B2" s="124" t="s">
        <v>130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4"/>
      <c r="R2" s="4"/>
      <c r="S2" s="4"/>
      <c r="T2" s="4"/>
    </row>
    <row r="3" spans="1:20" ht="11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12.75" customHeight="1" x14ac:dyDescent="0.2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4"/>
      <c r="T4" s="4"/>
    </row>
    <row r="5" spans="1:20" ht="21.75" customHeight="1" x14ac:dyDescent="0.25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4"/>
      <c r="R5" s="4"/>
      <c r="S5" s="4"/>
      <c r="T5" s="4"/>
    </row>
    <row r="6" spans="1:20" ht="21.75" customHeight="1" x14ac:dyDescent="0.2">
      <c r="Q6" s="4"/>
      <c r="R6" s="4"/>
      <c r="S6" s="4"/>
      <c r="T6" s="4"/>
    </row>
    <row r="7" spans="1:20" ht="31.5" customHeight="1" thickBot="1" x14ac:dyDescent="0.25">
      <c r="B7" s="13" t="s">
        <v>1</v>
      </c>
      <c r="C7" s="159" t="s">
        <v>138</v>
      </c>
      <c r="D7" s="159" t="s">
        <v>2</v>
      </c>
      <c r="E7" s="160" t="s">
        <v>3</v>
      </c>
      <c r="F7" s="159" t="s">
        <v>4</v>
      </c>
      <c r="G7" s="159" t="s">
        <v>132</v>
      </c>
      <c r="H7" s="159" t="s">
        <v>133</v>
      </c>
      <c r="I7" s="159" t="s">
        <v>134</v>
      </c>
      <c r="L7" s="161" t="s">
        <v>5</v>
      </c>
      <c r="M7" s="162"/>
      <c r="N7" s="163"/>
      <c r="O7" s="159" t="s">
        <v>6</v>
      </c>
      <c r="Q7" s="4"/>
      <c r="R7" s="4"/>
      <c r="S7" s="4"/>
      <c r="T7" s="4"/>
    </row>
    <row r="8" spans="1:20" ht="21.75" customHeight="1" x14ac:dyDescent="0.2">
      <c r="A8" s="9">
        <f>ROW()</f>
        <v>8</v>
      </c>
      <c r="B8" t="s">
        <v>131</v>
      </c>
      <c r="C8" s="168"/>
      <c r="D8" s="14"/>
      <c r="E8" s="143"/>
      <c r="F8" s="170"/>
      <c r="G8" s="15"/>
      <c r="H8" s="15"/>
      <c r="I8" s="15"/>
      <c r="L8" t="s">
        <v>7</v>
      </c>
      <c r="O8" s="14"/>
      <c r="Q8" s="4"/>
      <c r="R8" s="4"/>
      <c r="S8" s="4"/>
      <c r="T8" s="4"/>
    </row>
    <row r="9" spans="1:20" ht="21.75" customHeight="1" x14ac:dyDescent="0.2">
      <c r="A9" s="9">
        <f>ROW()</f>
        <v>9</v>
      </c>
      <c r="B9" t="s">
        <v>8</v>
      </c>
      <c r="C9" s="141"/>
      <c r="D9" s="16"/>
      <c r="E9" s="141"/>
      <c r="F9" s="148"/>
      <c r="G9" s="141"/>
      <c r="H9" s="141"/>
      <c r="I9" s="141"/>
      <c r="L9" t="s">
        <v>146</v>
      </c>
      <c r="O9" s="18"/>
      <c r="Q9" s="4"/>
      <c r="R9" s="4"/>
      <c r="S9" s="4"/>
      <c r="T9" s="4"/>
    </row>
    <row r="10" spans="1:20" ht="21.75" customHeight="1" x14ac:dyDescent="0.2">
      <c r="A10" s="9">
        <f>ROW()</f>
        <v>10</v>
      </c>
      <c r="B10" t="s">
        <v>9</v>
      </c>
      <c r="C10" s="141"/>
      <c r="D10" s="16"/>
      <c r="E10" s="141"/>
      <c r="F10" s="148"/>
      <c r="G10" s="141"/>
      <c r="H10" s="141"/>
      <c r="I10" s="141"/>
      <c r="L10" t="s">
        <v>147</v>
      </c>
      <c r="O10" s="19"/>
      <c r="P10" s="20"/>
      <c r="Q10" s="21"/>
      <c r="R10" s="21"/>
      <c r="S10" s="21"/>
      <c r="T10" s="21"/>
    </row>
    <row r="11" spans="1:20" ht="21.75" customHeight="1" thickBot="1" x14ac:dyDescent="0.25">
      <c r="A11" s="9">
        <f>ROW()</f>
        <v>11</v>
      </c>
      <c r="B11" t="s">
        <v>10</v>
      </c>
      <c r="C11" s="157"/>
      <c r="D11" s="151"/>
      <c r="E11" s="144"/>
      <c r="F11" s="149"/>
      <c r="G11" s="142"/>
      <c r="H11" s="142"/>
      <c r="I11" s="142"/>
      <c r="L11" t="s">
        <v>11</v>
      </c>
      <c r="O11" s="19"/>
    </row>
    <row r="12" spans="1:20" ht="21.75" customHeight="1" thickTop="1" x14ac:dyDescent="0.2">
      <c r="A12" s="9">
        <f>ROW()</f>
        <v>12</v>
      </c>
      <c r="B12" t="s">
        <v>12</v>
      </c>
      <c r="C12" s="158"/>
      <c r="D12" s="23"/>
      <c r="E12" s="143"/>
      <c r="F12" s="150"/>
      <c r="G12" s="141"/>
      <c r="H12" s="141"/>
      <c r="I12" s="141"/>
      <c r="O12" s="24"/>
    </row>
    <row r="13" spans="1:20" ht="21.75" customHeight="1" thickBot="1" x14ac:dyDescent="0.25">
      <c r="A13" s="9">
        <f>ROW()</f>
        <v>13</v>
      </c>
      <c r="B13" s="25" t="s">
        <v>13</v>
      </c>
      <c r="C13" s="99"/>
      <c r="D13" s="128"/>
      <c r="E13" s="144"/>
      <c r="F13" s="149"/>
      <c r="G13" s="142"/>
      <c r="H13" s="142"/>
      <c r="I13" s="142"/>
      <c r="O13" s="24"/>
    </row>
    <row r="14" spans="1:20" ht="21.75" customHeight="1" thickTop="1" x14ac:dyDescent="0.2">
      <c r="A14" s="9">
        <f>ROW()</f>
        <v>14</v>
      </c>
      <c r="B14" s="25"/>
      <c r="C14" s="25"/>
      <c r="D14" s="25"/>
      <c r="E14" s="142"/>
      <c r="F14" s="25"/>
      <c r="G14" s="142"/>
      <c r="H14" s="142"/>
      <c r="I14" s="142"/>
      <c r="O14" s="24"/>
    </row>
    <row r="15" spans="1:20" ht="21.75" customHeight="1" thickBot="1" x14ac:dyDescent="0.25">
      <c r="A15" s="9">
        <f>ROW()</f>
        <v>15</v>
      </c>
      <c r="B15" s="25" t="s">
        <v>14</v>
      </c>
      <c r="C15" s="17"/>
      <c r="D15" s="129"/>
      <c r="E15" s="145"/>
      <c r="F15" s="170"/>
      <c r="G15" s="141"/>
      <c r="H15" s="141"/>
      <c r="I15" s="141"/>
      <c r="O15" s="24"/>
    </row>
    <row r="16" spans="1:20" ht="21.75" customHeight="1" thickBot="1" x14ac:dyDescent="0.25">
      <c r="A16" s="9">
        <f>ROW()</f>
        <v>16</v>
      </c>
      <c r="B16" s="27" t="s">
        <v>15</v>
      </c>
      <c r="C16" s="99"/>
      <c r="D16" s="128"/>
      <c r="E16" s="144"/>
      <c r="F16" s="127"/>
      <c r="G16" s="142"/>
      <c r="H16" s="142"/>
      <c r="I16" s="142"/>
      <c r="L16" s="27" t="s">
        <v>16</v>
      </c>
      <c r="M16" s="27"/>
      <c r="N16" s="27"/>
      <c r="O16" s="28"/>
    </row>
    <row r="17" spans="1:16" ht="21.75" customHeight="1" thickTop="1" thickBot="1" x14ac:dyDescent="0.25">
      <c r="A17" s="9">
        <f>ROW()</f>
        <v>17</v>
      </c>
      <c r="C17" s="29"/>
      <c r="G17" s="9"/>
      <c r="H17" s="133"/>
      <c r="I17" s="146"/>
    </row>
    <row r="18" spans="1:16" ht="21.75" customHeight="1" x14ac:dyDescent="0.2">
      <c r="A18" s="9">
        <f>ROW()</f>
        <v>18</v>
      </c>
      <c r="B18" s="30" t="s">
        <v>136</v>
      </c>
      <c r="C18" s="31"/>
      <c r="D18" s="29"/>
      <c r="L18" s="32"/>
    </row>
    <row r="19" spans="1:16" ht="21.75" customHeight="1" x14ac:dyDescent="0.2">
      <c r="A19" s="9">
        <f>ROW()</f>
        <v>19</v>
      </c>
      <c r="B19" s="30" t="s">
        <v>137</v>
      </c>
      <c r="C19" s="123"/>
    </row>
    <row r="20" spans="1:16" ht="21.75" customHeight="1" thickBot="1" x14ac:dyDescent="0.25">
      <c r="B20" s="30"/>
      <c r="D20" s="33"/>
    </row>
    <row r="21" spans="1:16" ht="41.65" customHeight="1" x14ac:dyDescent="0.2">
      <c r="B21" s="134"/>
      <c r="C21" s="135" t="s">
        <v>141</v>
      </c>
      <c r="D21" s="135" t="s">
        <v>140</v>
      </c>
      <c r="E21" s="135" t="s">
        <v>143</v>
      </c>
      <c r="F21" s="138" t="s">
        <v>142</v>
      </c>
      <c r="G21" s="140" t="s">
        <v>144</v>
      </c>
    </row>
    <row r="22" spans="1:16" ht="21.75" customHeight="1" thickBot="1" x14ac:dyDescent="0.25">
      <c r="B22" s="30" t="s">
        <v>139</v>
      </c>
      <c r="C22" s="136"/>
      <c r="D22" s="136"/>
      <c r="E22" s="137"/>
      <c r="F22" s="139"/>
      <c r="G22" s="147"/>
    </row>
    <row r="23" spans="1:16" ht="21.75" customHeight="1" x14ac:dyDescent="0.2">
      <c r="B23" s="30"/>
      <c r="D23" s="33"/>
    </row>
    <row r="24" spans="1:16" ht="21.75" customHeight="1" x14ac:dyDescent="0.2">
      <c r="B24" s="30"/>
      <c r="D24" s="33"/>
    </row>
    <row r="25" spans="1:16" ht="12" customHeight="1" x14ac:dyDescent="0.2">
      <c r="A25" s="6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1.75" customHeight="1" x14ac:dyDescent="0.25">
      <c r="A26" s="9">
        <f>ROW()</f>
        <v>26</v>
      </c>
      <c r="B26" s="34" t="s">
        <v>17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1.75" customHeight="1" x14ac:dyDescent="0.25">
      <c r="A27" s="9">
        <f>ROW()</f>
        <v>27</v>
      </c>
      <c r="B27" s="35" t="s">
        <v>18</v>
      </c>
      <c r="C27" s="36"/>
      <c r="D27" s="36"/>
      <c r="E27" s="36"/>
      <c r="F27" s="36"/>
      <c r="G27" s="36"/>
      <c r="H27" s="37" t="s">
        <v>19</v>
      </c>
      <c r="I27" s="164" t="s">
        <v>20</v>
      </c>
      <c r="J27" s="165"/>
      <c r="K27" s="165"/>
      <c r="L27" s="165"/>
      <c r="M27" s="165"/>
      <c r="N27" s="165"/>
      <c r="O27" s="165"/>
      <c r="P27" s="165"/>
    </row>
    <row r="28" spans="1:16" ht="21.75" customHeight="1" thickBot="1" x14ac:dyDescent="0.25">
      <c r="A28" s="9">
        <f>ROW()</f>
        <v>28</v>
      </c>
      <c r="C28" s="36"/>
      <c r="D28" s="38"/>
      <c r="E28" s="36"/>
      <c r="F28" s="36"/>
      <c r="G28" s="36"/>
      <c r="H28" s="126">
        <v>2018</v>
      </c>
      <c r="I28" s="126">
        <f>+H28+1</f>
        <v>2019</v>
      </c>
      <c r="J28" s="126">
        <f t="shared" ref="J28:P28" si="0">+I28+1</f>
        <v>2020</v>
      </c>
      <c r="K28" s="126">
        <f t="shared" si="0"/>
        <v>2021</v>
      </c>
      <c r="L28" s="126">
        <f t="shared" si="0"/>
        <v>2022</v>
      </c>
      <c r="M28" s="126">
        <f t="shared" si="0"/>
        <v>2023</v>
      </c>
      <c r="N28" s="126">
        <f t="shared" si="0"/>
        <v>2024</v>
      </c>
      <c r="O28" s="126">
        <f t="shared" si="0"/>
        <v>2025</v>
      </c>
      <c r="P28" s="126">
        <f t="shared" si="0"/>
        <v>2026</v>
      </c>
    </row>
    <row r="29" spans="1:16" ht="21.75" customHeight="1" x14ac:dyDescent="0.2">
      <c r="A29" s="9">
        <f>ROW()</f>
        <v>29</v>
      </c>
      <c r="B29" s="27" t="s">
        <v>21</v>
      </c>
      <c r="C29" s="36"/>
      <c r="D29" s="38"/>
      <c r="E29" s="36"/>
      <c r="F29" s="36"/>
    </row>
    <row r="30" spans="1:16" ht="21.75" customHeight="1" x14ac:dyDescent="0.2">
      <c r="A30" s="9">
        <f>ROW()</f>
        <v>30</v>
      </c>
      <c r="B30" t="s">
        <v>22</v>
      </c>
      <c r="D30" s="38"/>
      <c r="E30" s="36"/>
      <c r="F30" s="36"/>
      <c r="H30" s="123"/>
      <c r="I30" s="39"/>
      <c r="J30" s="39"/>
      <c r="K30" s="39"/>
      <c r="L30" s="39"/>
      <c r="M30" s="39"/>
      <c r="N30" s="39"/>
      <c r="O30" s="39"/>
      <c r="P30" s="39"/>
    </row>
    <row r="31" spans="1:16" ht="21.75" customHeight="1" x14ac:dyDescent="0.2">
      <c r="A31" s="9">
        <f>ROW()</f>
        <v>31</v>
      </c>
      <c r="B31" t="s">
        <v>23</v>
      </c>
      <c r="D31" s="38"/>
      <c r="E31" s="36"/>
      <c r="F31" s="36"/>
      <c r="I31" s="40"/>
      <c r="J31" s="40"/>
      <c r="K31" s="40"/>
      <c r="L31" s="40"/>
      <c r="M31" s="40"/>
      <c r="N31" s="40"/>
      <c r="O31" s="40"/>
      <c r="P31" s="40"/>
    </row>
    <row r="32" spans="1:16" ht="21.75" customHeight="1" x14ac:dyDescent="0.2">
      <c r="A32" s="9">
        <f>ROW()</f>
        <v>32</v>
      </c>
    </row>
    <row r="33" spans="1:16" ht="21.75" customHeight="1" x14ac:dyDescent="0.2">
      <c r="A33" s="9">
        <f>ROW()</f>
        <v>33</v>
      </c>
      <c r="B33" s="27" t="str">
        <f>+B8</f>
        <v>Revolver ($100 million)</v>
      </c>
      <c r="F33" s="25"/>
      <c r="G33" s="133" t="s">
        <v>24</v>
      </c>
      <c r="H33" s="133" t="s">
        <v>25</v>
      </c>
    </row>
    <row r="34" spans="1:16" ht="21.75" customHeight="1" x14ac:dyDescent="0.2">
      <c r="A34" s="9">
        <f>ROW()</f>
        <v>34</v>
      </c>
      <c r="B34" t="s">
        <v>26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21.75" customHeight="1" x14ac:dyDescent="0.2">
      <c r="A35" s="9">
        <f>ROW()</f>
        <v>35</v>
      </c>
      <c r="B35" t="s">
        <v>27</v>
      </c>
      <c r="H35" s="42"/>
      <c r="I35" s="43"/>
      <c r="J35" s="43"/>
      <c r="K35" s="43"/>
      <c r="L35" s="43"/>
      <c r="M35" s="43"/>
      <c r="N35" s="43"/>
      <c r="O35" s="43"/>
      <c r="P35" s="43"/>
    </row>
    <row r="36" spans="1:16" ht="21.75" customHeight="1" x14ac:dyDescent="0.2">
      <c r="A36" s="9">
        <f>ROW()</f>
        <v>36</v>
      </c>
      <c r="B36" t="s">
        <v>28</v>
      </c>
      <c r="H36" s="42"/>
      <c r="I36" s="43"/>
      <c r="J36" s="43"/>
      <c r="K36" s="43"/>
      <c r="L36" s="43"/>
      <c r="M36" s="43"/>
      <c r="N36" s="43"/>
      <c r="O36" s="43"/>
      <c r="P36" s="43"/>
    </row>
    <row r="37" spans="1:16" ht="21.75" customHeight="1" x14ac:dyDescent="0.2">
      <c r="A37" s="9">
        <f>ROW()</f>
        <v>37</v>
      </c>
      <c r="B37" t="s">
        <v>29</v>
      </c>
      <c r="H37" s="42"/>
      <c r="I37" s="44"/>
      <c r="J37" s="44"/>
      <c r="K37" s="44"/>
      <c r="L37" s="44"/>
      <c r="M37" s="44"/>
      <c r="N37" s="44"/>
      <c r="O37" s="44"/>
      <c r="P37" s="44"/>
    </row>
    <row r="38" spans="1:16" ht="21.75" customHeight="1" x14ac:dyDescent="0.25">
      <c r="A38" s="9">
        <f>ROW()</f>
        <v>38</v>
      </c>
      <c r="B38" t="s">
        <v>30</v>
      </c>
      <c r="H38" s="42"/>
      <c r="I38" s="45"/>
      <c r="J38" s="45"/>
      <c r="K38" s="45"/>
      <c r="L38" s="45"/>
      <c r="M38" s="45"/>
      <c r="N38" s="45"/>
      <c r="O38" s="45"/>
      <c r="P38" s="46"/>
    </row>
    <row r="39" spans="1:16" ht="21.75" customHeight="1" x14ac:dyDescent="0.2">
      <c r="A39" s="9">
        <f>ROW()</f>
        <v>39</v>
      </c>
      <c r="B39" t="s">
        <v>31</v>
      </c>
      <c r="F39" s="47"/>
      <c r="I39" s="39"/>
      <c r="J39" s="39"/>
      <c r="K39" s="39"/>
      <c r="L39" s="39"/>
      <c r="M39" s="39"/>
      <c r="N39" s="39"/>
      <c r="O39" s="39"/>
      <c r="P39" s="43"/>
    </row>
    <row r="40" spans="1:16" ht="21.75" customHeight="1" x14ac:dyDescent="0.2">
      <c r="A40" s="9">
        <f>ROW()</f>
        <v>40</v>
      </c>
      <c r="H40" t="s">
        <v>32</v>
      </c>
      <c r="I40" s="39"/>
      <c r="J40" s="39"/>
      <c r="K40" s="39"/>
      <c r="L40" s="39"/>
      <c r="M40" s="39"/>
      <c r="N40" s="39"/>
      <c r="O40" s="39"/>
      <c r="P40" s="43"/>
    </row>
    <row r="41" spans="1:16" ht="21.75" customHeight="1" x14ac:dyDescent="0.2">
      <c r="A41" s="9">
        <f>ROW()</f>
        <v>41</v>
      </c>
      <c r="B41" s="27" t="str">
        <f>+B9</f>
        <v>Term Loan A</v>
      </c>
      <c r="F41" s="25"/>
    </row>
    <row r="42" spans="1:16" ht="21.75" customHeight="1" x14ac:dyDescent="0.2">
      <c r="A42" s="9">
        <f>ROW()</f>
        <v>42</v>
      </c>
      <c r="B42" t="s">
        <v>26</v>
      </c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21.75" customHeight="1" x14ac:dyDescent="0.2">
      <c r="A43" s="9">
        <f>ROW()</f>
        <v>43</v>
      </c>
      <c r="B43" t="s">
        <v>27</v>
      </c>
      <c r="H43" s="42"/>
      <c r="I43" s="43"/>
      <c r="J43" s="43"/>
      <c r="K43" s="43"/>
      <c r="L43" s="43"/>
      <c r="M43" s="43"/>
      <c r="N43" s="43"/>
      <c r="O43" s="43"/>
      <c r="P43" s="43"/>
    </row>
    <row r="44" spans="1:16" ht="21.75" customHeight="1" x14ac:dyDescent="0.2">
      <c r="A44" s="9">
        <f>ROW()</f>
        <v>44</v>
      </c>
      <c r="B44" t="s">
        <v>28</v>
      </c>
      <c r="H44" s="42"/>
      <c r="I44" s="43"/>
      <c r="J44" s="43"/>
      <c r="K44" s="43"/>
      <c r="L44" s="43"/>
      <c r="M44" s="43"/>
      <c r="N44" s="43"/>
      <c r="O44" s="43"/>
      <c r="P44" s="43"/>
    </row>
    <row r="45" spans="1:16" ht="21.75" customHeight="1" thickBot="1" x14ac:dyDescent="0.25">
      <c r="A45" s="9">
        <f>ROW()</f>
        <v>45</v>
      </c>
      <c r="B45" t="s">
        <v>135</v>
      </c>
      <c r="H45" s="41"/>
      <c r="I45" s="132"/>
      <c r="J45" s="132"/>
      <c r="K45" s="132"/>
      <c r="L45" s="132"/>
      <c r="M45" s="132"/>
      <c r="N45" s="132"/>
      <c r="O45" s="132"/>
      <c r="P45" s="132"/>
    </row>
    <row r="46" spans="1:16" ht="21.75" customHeight="1" thickTop="1" x14ac:dyDescent="0.2"/>
    <row r="47" spans="1:16" ht="21.75" customHeight="1" x14ac:dyDescent="0.2">
      <c r="A47" s="9">
        <f>ROW()</f>
        <v>47</v>
      </c>
      <c r="B47" t="s">
        <v>30</v>
      </c>
      <c r="H47" s="42"/>
      <c r="I47" s="123"/>
      <c r="J47" s="123"/>
      <c r="K47" s="123"/>
      <c r="L47" s="123"/>
      <c r="M47" s="123"/>
      <c r="N47" s="123"/>
      <c r="O47" s="123"/>
      <c r="P47" s="123"/>
    </row>
    <row r="48" spans="1:16" ht="21.75" customHeight="1" x14ac:dyDescent="0.2">
      <c r="A48" s="9">
        <f>ROW()</f>
        <v>48</v>
      </c>
      <c r="B48" t="s">
        <v>31</v>
      </c>
      <c r="F48" s="47"/>
      <c r="I48" s="39"/>
      <c r="J48" s="39"/>
      <c r="K48" s="39"/>
      <c r="L48" s="39"/>
      <c r="M48" s="39"/>
      <c r="N48" s="39"/>
      <c r="O48" s="39"/>
      <c r="P48" s="39"/>
    </row>
    <row r="49" spans="1:21" ht="21.75" customHeight="1" x14ac:dyDescent="0.2">
      <c r="F49" s="47"/>
      <c r="H49" t="s">
        <v>32</v>
      </c>
      <c r="I49" s="39"/>
      <c r="J49" s="39"/>
      <c r="K49" s="39"/>
      <c r="L49" s="39"/>
      <c r="M49" s="39"/>
      <c r="N49" s="39"/>
      <c r="O49" s="39"/>
      <c r="P49" s="43"/>
    </row>
    <row r="50" spans="1:21" ht="21.75" customHeight="1" x14ac:dyDescent="0.2">
      <c r="A50" s="9">
        <f>ROW()</f>
        <v>50</v>
      </c>
      <c r="B50" t="s">
        <v>148</v>
      </c>
      <c r="I50" s="123"/>
      <c r="J50" s="123"/>
      <c r="K50" s="123"/>
      <c r="L50" s="123"/>
      <c r="M50" s="123"/>
      <c r="N50" s="123"/>
      <c r="O50" s="123"/>
      <c r="P50" s="123"/>
    </row>
    <row r="51" spans="1:21" ht="21.75" customHeight="1" x14ac:dyDescent="0.2">
      <c r="I51" s="48"/>
      <c r="J51" s="48"/>
      <c r="K51" s="48"/>
      <c r="L51" s="48"/>
      <c r="M51" s="48"/>
      <c r="N51" s="48"/>
      <c r="O51" s="48"/>
      <c r="P51" s="48"/>
    </row>
    <row r="52" spans="1:21" ht="21.75" customHeight="1" x14ac:dyDescent="0.2">
      <c r="A52" s="9">
        <f>ROW()</f>
        <v>52</v>
      </c>
      <c r="B52" s="27" t="str">
        <f>+B10</f>
        <v>Term Loan B</v>
      </c>
      <c r="H52" s="42"/>
      <c r="I52" s="42"/>
      <c r="J52" s="42"/>
      <c r="K52" s="42"/>
      <c r="L52" s="42"/>
      <c r="M52" s="42"/>
      <c r="N52" s="42"/>
      <c r="O52" s="42"/>
      <c r="P52" s="42"/>
    </row>
    <row r="53" spans="1:21" ht="21.75" customHeight="1" x14ac:dyDescent="0.2">
      <c r="A53" s="9">
        <f>ROW()</f>
        <v>53</v>
      </c>
      <c r="B53" t="s">
        <v>26</v>
      </c>
      <c r="H53" s="41"/>
      <c r="I53" s="41"/>
      <c r="J53" s="41"/>
      <c r="K53" s="41"/>
      <c r="L53" s="41"/>
      <c r="M53" s="41"/>
      <c r="N53" s="41"/>
      <c r="O53" s="41"/>
      <c r="P53" s="41"/>
    </row>
    <row r="54" spans="1:21" ht="21.75" customHeight="1" x14ac:dyDescent="0.2">
      <c r="A54" s="9">
        <f>ROW()</f>
        <v>54</v>
      </c>
      <c r="B54" t="s">
        <v>27</v>
      </c>
      <c r="H54" s="42"/>
      <c r="I54" s="43"/>
      <c r="J54" s="43"/>
      <c r="K54" s="43"/>
      <c r="L54" s="43"/>
      <c r="M54" s="43"/>
      <c r="N54" s="43"/>
      <c r="O54" s="43"/>
      <c r="P54" s="43"/>
      <c r="U54" s="26"/>
    </row>
    <row r="55" spans="1:21" ht="21.75" customHeight="1" x14ac:dyDescent="0.2">
      <c r="A55" s="9">
        <f>ROW()</f>
        <v>55</v>
      </c>
      <c r="B55" t="s">
        <v>28</v>
      </c>
      <c r="H55" s="42"/>
      <c r="I55" s="43"/>
      <c r="J55" s="43"/>
      <c r="K55" s="43"/>
      <c r="L55" s="43"/>
      <c r="M55" s="43"/>
      <c r="N55" s="43"/>
      <c r="O55" s="43"/>
      <c r="P55" s="43"/>
    </row>
    <row r="56" spans="1:21" ht="21.75" customHeight="1" thickBot="1" x14ac:dyDescent="0.25">
      <c r="A56" s="9">
        <f>ROW()</f>
        <v>56</v>
      </c>
      <c r="B56" t="s">
        <v>135</v>
      </c>
      <c r="H56" s="41"/>
      <c r="I56" s="132"/>
      <c r="J56" s="132"/>
      <c r="K56" s="132"/>
      <c r="L56" s="132"/>
      <c r="M56" s="132"/>
      <c r="N56" s="132"/>
      <c r="O56" s="132"/>
      <c r="P56" s="132"/>
    </row>
    <row r="57" spans="1:21" ht="21.75" customHeight="1" thickTop="1" x14ac:dyDescent="0.2">
      <c r="A57" s="9">
        <f>ROW()</f>
        <v>57</v>
      </c>
    </row>
    <row r="58" spans="1:21" ht="21.75" customHeight="1" x14ac:dyDescent="0.2">
      <c r="A58" s="9">
        <f>ROW()</f>
        <v>58</v>
      </c>
      <c r="B58" t="s">
        <v>30</v>
      </c>
      <c r="H58" s="42"/>
      <c r="I58" s="123"/>
      <c r="J58" s="123"/>
      <c r="K58" s="123"/>
      <c r="L58" s="123"/>
      <c r="M58" s="123"/>
      <c r="N58" s="123"/>
      <c r="O58" s="123"/>
      <c r="P58" s="123"/>
    </row>
    <row r="59" spans="1:21" ht="21.75" customHeight="1" x14ac:dyDescent="0.2">
      <c r="A59" s="9">
        <f>ROW()</f>
        <v>59</v>
      </c>
      <c r="B59" t="s">
        <v>31</v>
      </c>
      <c r="F59" s="47"/>
      <c r="I59" s="39"/>
      <c r="J59" s="39"/>
      <c r="K59" s="39"/>
      <c r="L59" s="39"/>
      <c r="M59" s="39"/>
      <c r="N59" s="39"/>
      <c r="O59" s="39"/>
      <c r="P59" s="39"/>
    </row>
    <row r="60" spans="1:21" ht="21.75" customHeight="1" x14ac:dyDescent="0.2">
      <c r="F60" s="47"/>
      <c r="I60" s="48"/>
      <c r="J60" s="48"/>
      <c r="K60" s="48"/>
      <c r="L60" s="48"/>
      <c r="M60" s="48"/>
      <c r="N60" s="48"/>
      <c r="O60" s="48"/>
      <c r="P60" s="48"/>
    </row>
    <row r="61" spans="1:21" ht="21.75" customHeight="1" x14ac:dyDescent="0.2">
      <c r="A61" s="9">
        <f>ROW()</f>
        <v>61</v>
      </c>
      <c r="B61" t="s">
        <v>148</v>
      </c>
      <c r="H61" t="s">
        <v>32</v>
      </c>
      <c r="I61" s="39"/>
      <c r="J61" s="39"/>
      <c r="K61" s="39"/>
      <c r="L61" s="39"/>
      <c r="M61" s="39"/>
      <c r="N61" s="39"/>
      <c r="O61" s="39"/>
      <c r="P61" s="43"/>
    </row>
    <row r="62" spans="1:21" ht="21.75" customHeight="1" x14ac:dyDescent="0.2">
      <c r="I62" s="48"/>
      <c r="J62" s="48"/>
      <c r="K62" s="48"/>
      <c r="L62" s="48"/>
      <c r="M62" s="48"/>
      <c r="N62" s="48"/>
      <c r="O62" s="48"/>
      <c r="P62" s="48"/>
    </row>
    <row r="63" spans="1:21" ht="21.75" customHeight="1" x14ac:dyDescent="0.2">
      <c r="A63" s="9">
        <f>ROW()</f>
        <v>63</v>
      </c>
      <c r="B63" s="27" t="str">
        <f>+B12</f>
        <v>Senior Unsecured / Subordinated Notes</v>
      </c>
      <c r="F63" s="49"/>
    </row>
    <row r="64" spans="1:21" ht="21.75" customHeight="1" x14ac:dyDescent="0.2">
      <c r="A64" s="9">
        <f>ROW()</f>
        <v>64</v>
      </c>
      <c r="B64" t="s">
        <v>26</v>
      </c>
      <c r="H64" s="41"/>
      <c r="I64" s="41"/>
      <c r="J64" s="41"/>
      <c r="K64" s="41"/>
      <c r="L64" s="41"/>
      <c r="M64" s="41"/>
      <c r="N64" s="41"/>
      <c r="O64" s="41"/>
      <c r="P64" s="41"/>
    </row>
    <row r="65" spans="1:17" ht="21.75" customHeight="1" x14ac:dyDescent="0.2">
      <c r="A65" s="9">
        <f>ROW()</f>
        <v>65</v>
      </c>
      <c r="B65" t="s">
        <v>27</v>
      </c>
      <c r="H65" s="42"/>
      <c r="I65" s="43"/>
      <c r="J65" s="43"/>
      <c r="K65" s="43"/>
      <c r="L65" s="43"/>
      <c r="M65" s="43"/>
      <c r="N65" s="43"/>
      <c r="O65" s="43"/>
      <c r="P65" s="43"/>
      <c r="Q65" s="130"/>
    </row>
    <row r="66" spans="1:17" ht="21.75" customHeight="1" x14ac:dyDescent="0.2">
      <c r="A66" s="9">
        <f>ROW()</f>
        <v>66</v>
      </c>
      <c r="B66" t="s">
        <v>28</v>
      </c>
      <c r="H66" s="50"/>
      <c r="I66" s="43"/>
      <c r="J66" s="43"/>
      <c r="K66" s="43"/>
      <c r="L66" s="43"/>
      <c r="M66" s="43"/>
      <c r="N66" s="43"/>
      <c r="O66" s="43"/>
      <c r="P66" s="43"/>
    </row>
    <row r="67" spans="1:17" ht="21.75" customHeight="1" thickBot="1" x14ac:dyDescent="0.25">
      <c r="A67" s="9">
        <f>ROW()</f>
        <v>67</v>
      </c>
      <c r="B67" t="s">
        <v>135</v>
      </c>
      <c r="H67" s="41"/>
      <c r="I67" s="132"/>
      <c r="J67" s="132"/>
      <c r="K67" s="132"/>
      <c r="L67" s="132"/>
      <c r="M67" s="132"/>
      <c r="N67" s="132"/>
      <c r="O67" s="132"/>
      <c r="P67" s="132"/>
    </row>
    <row r="68" spans="1:17" ht="21.75" customHeight="1" thickTop="1" x14ac:dyDescent="0.2">
      <c r="A68" s="9">
        <f>ROW()</f>
        <v>68</v>
      </c>
    </row>
    <row r="69" spans="1:17" ht="21.75" customHeight="1" x14ac:dyDescent="0.2">
      <c r="A69" s="9">
        <f>ROW()</f>
        <v>69</v>
      </c>
      <c r="B69" t="s">
        <v>31</v>
      </c>
      <c r="I69" s="123"/>
      <c r="J69" s="123"/>
      <c r="K69" s="123"/>
      <c r="L69" s="123"/>
      <c r="M69" s="123"/>
      <c r="N69" s="123"/>
      <c r="O69" s="123"/>
      <c r="P69" s="123"/>
    </row>
    <row r="70" spans="1:17" ht="21.75" customHeight="1" x14ac:dyDescent="0.2">
      <c r="A70" s="9">
        <f>ROW()</f>
        <v>70</v>
      </c>
      <c r="H70" s="42"/>
    </row>
    <row r="71" spans="1:17" ht="21.75" customHeight="1" x14ac:dyDescent="0.2">
      <c r="A71" s="9">
        <f>ROW()</f>
        <v>71</v>
      </c>
      <c r="B71" s="25" t="s">
        <v>33</v>
      </c>
      <c r="H71" s="42"/>
      <c r="I71" s="43"/>
      <c r="J71" s="43"/>
      <c r="K71" s="43"/>
      <c r="L71" s="43"/>
      <c r="M71" s="43"/>
      <c r="N71" s="43"/>
      <c r="O71" s="43"/>
      <c r="P71" s="43"/>
    </row>
    <row r="72" spans="1:17" ht="21.75" customHeight="1" x14ac:dyDescent="0.2">
      <c r="A72" s="9">
        <f>ROW()</f>
        <v>72</v>
      </c>
      <c r="B72" s="25" t="s">
        <v>34</v>
      </c>
      <c r="H72" s="42"/>
      <c r="I72" s="43"/>
      <c r="J72" s="43"/>
      <c r="K72" s="43"/>
      <c r="L72" s="43"/>
      <c r="M72" s="43"/>
      <c r="N72" s="43"/>
      <c r="O72" s="43"/>
      <c r="P72" s="43"/>
    </row>
    <row r="73" spans="1:17" ht="21.75" customHeight="1" thickBot="1" x14ac:dyDescent="0.25">
      <c r="B73" t="s">
        <v>135</v>
      </c>
      <c r="H73" s="42"/>
      <c r="I73" s="132"/>
      <c r="J73" s="132"/>
      <c r="K73" s="132"/>
      <c r="L73" s="132"/>
      <c r="M73" s="132"/>
      <c r="N73" s="132"/>
      <c r="O73" s="132"/>
      <c r="P73" s="132"/>
    </row>
    <row r="74" spans="1:17" ht="21.75" customHeight="1" thickTop="1" x14ac:dyDescent="0.2">
      <c r="A74" s="9">
        <f>ROW()</f>
        <v>74</v>
      </c>
      <c r="B74" s="25" t="s">
        <v>35</v>
      </c>
      <c r="H74" s="42"/>
      <c r="I74" s="41"/>
      <c r="J74" s="41"/>
      <c r="K74" s="41"/>
      <c r="L74" s="41"/>
      <c r="M74" s="41"/>
      <c r="N74" s="41"/>
      <c r="O74" s="41"/>
      <c r="P74" s="41"/>
    </row>
    <row r="75" spans="1:17" ht="21.75" customHeight="1" x14ac:dyDescent="0.2">
      <c r="A75" s="9">
        <f>ROW()</f>
        <v>75</v>
      </c>
      <c r="B75" s="25" t="s">
        <v>36</v>
      </c>
      <c r="H75" s="42"/>
      <c r="I75" s="51"/>
      <c r="J75" s="51"/>
      <c r="K75" s="51"/>
      <c r="L75" s="51"/>
      <c r="M75" s="51"/>
      <c r="N75" s="51"/>
      <c r="O75" s="51"/>
      <c r="P75" s="51"/>
    </row>
    <row r="76" spans="1:17" ht="21.75" customHeight="1" x14ac:dyDescent="0.2">
      <c r="A76" s="9">
        <f>ROW()</f>
        <v>76</v>
      </c>
      <c r="B76" s="25"/>
      <c r="H76" s="42"/>
      <c r="I76" s="29"/>
      <c r="J76" s="29"/>
      <c r="K76" s="29"/>
      <c r="L76" s="29"/>
      <c r="M76" s="29"/>
      <c r="N76" s="29"/>
      <c r="O76" s="29"/>
      <c r="P76" s="29"/>
    </row>
    <row r="77" spans="1:17" ht="21.75" customHeight="1" x14ac:dyDescent="0.2">
      <c r="I77" s="47"/>
      <c r="J77" s="47"/>
      <c r="K77" s="47"/>
      <c r="L77" s="47"/>
      <c r="M77" s="47"/>
    </row>
    <row r="78" spans="1:17" ht="12" customHeight="1" x14ac:dyDescent="0.2">
      <c r="A78" s="6"/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7" ht="21.75" customHeight="1" x14ac:dyDescent="0.25">
      <c r="A79" s="9">
        <f>ROW()</f>
        <v>79</v>
      </c>
      <c r="B79" s="34" t="s">
        <v>37</v>
      </c>
      <c r="C79" s="12"/>
      <c r="D79" s="12"/>
      <c r="E79" s="12"/>
      <c r="F79" s="1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7" ht="21.75" customHeight="1" x14ac:dyDescent="0.25">
      <c r="A80" s="9">
        <f>ROW()</f>
        <v>80</v>
      </c>
      <c r="B80" s="35" t="s">
        <v>18</v>
      </c>
      <c r="C80" s="36"/>
      <c r="D80" s="36"/>
      <c r="E80" s="36"/>
      <c r="F80" s="36"/>
      <c r="G80" s="53"/>
      <c r="H80" s="53"/>
      <c r="I80" s="53"/>
      <c r="J80" s="53"/>
      <c r="K80" s="53"/>
      <c r="L80" s="53"/>
      <c r="M80" s="53"/>
    </row>
    <row r="81" spans="1:16" ht="30" customHeight="1" x14ac:dyDescent="0.2">
      <c r="A81" s="9">
        <f>ROW()</f>
        <v>81</v>
      </c>
      <c r="C81" s="54" t="s">
        <v>38</v>
      </c>
      <c r="D81" s="38"/>
      <c r="E81" s="55" t="s">
        <v>39</v>
      </c>
      <c r="F81" s="55" t="s">
        <v>40</v>
      </c>
      <c r="G81" s="53"/>
      <c r="H81" s="56" t="s">
        <v>41</v>
      </c>
      <c r="I81" s="53"/>
      <c r="J81" s="53"/>
      <c r="K81" s="53"/>
      <c r="L81" s="53"/>
      <c r="M81" s="53"/>
    </row>
    <row r="82" spans="1:16" ht="21.75" customHeight="1" thickBot="1" x14ac:dyDescent="0.25">
      <c r="A82" s="9">
        <f>ROW()</f>
        <v>82</v>
      </c>
      <c r="C82" s="126">
        <f>+H82</f>
        <v>2018</v>
      </c>
      <c r="D82" s="38"/>
      <c r="E82" s="57"/>
      <c r="F82" s="57"/>
      <c r="G82" s="53"/>
      <c r="H82" s="126">
        <f>+H28</f>
        <v>2018</v>
      </c>
      <c r="I82" s="126">
        <f>+H82+1</f>
        <v>2019</v>
      </c>
      <c r="J82" s="126">
        <f t="shared" ref="J82:P82" si="1">+I82+1</f>
        <v>2020</v>
      </c>
      <c r="K82" s="126">
        <f t="shared" si="1"/>
        <v>2021</v>
      </c>
      <c r="L82" s="126">
        <f t="shared" si="1"/>
        <v>2022</v>
      </c>
      <c r="M82" s="126">
        <f t="shared" si="1"/>
        <v>2023</v>
      </c>
      <c r="N82" s="126">
        <f t="shared" si="1"/>
        <v>2024</v>
      </c>
      <c r="O82" s="126">
        <f t="shared" si="1"/>
        <v>2025</v>
      </c>
      <c r="P82" s="126">
        <f t="shared" si="1"/>
        <v>2026</v>
      </c>
    </row>
    <row r="83" spans="1:16" ht="21.75" customHeight="1" x14ac:dyDescent="0.2">
      <c r="A83" s="9">
        <f>ROW()</f>
        <v>83</v>
      </c>
      <c r="B83" s="58" t="s">
        <v>42</v>
      </c>
      <c r="C83" s="59"/>
      <c r="D83" s="60"/>
      <c r="E83" s="61"/>
      <c r="F83" s="61"/>
      <c r="G83" s="42"/>
      <c r="H83" s="62"/>
      <c r="I83" s="62"/>
      <c r="J83" s="62"/>
      <c r="K83" s="62"/>
      <c r="L83" s="62"/>
      <c r="M83" s="62"/>
      <c r="N83" s="62"/>
      <c r="O83" s="62"/>
      <c r="P83" s="62"/>
    </row>
    <row r="84" spans="1:16" ht="21.75" customHeight="1" x14ac:dyDescent="0.2">
      <c r="A84" s="9">
        <f>ROW()</f>
        <v>84</v>
      </c>
      <c r="B84" s="63" t="s">
        <v>7</v>
      </c>
      <c r="C84" s="46">
        <v>150000</v>
      </c>
      <c r="D84" s="64"/>
      <c r="E84" s="65"/>
      <c r="F84" s="65"/>
      <c r="H84" s="43"/>
      <c r="I84" s="43"/>
      <c r="J84" s="43"/>
      <c r="K84" s="43"/>
      <c r="L84" s="43"/>
      <c r="M84" s="43"/>
      <c r="N84" s="43"/>
      <c r="O84" s="43"/>
      <c r="P84" s="43"/>
    </row>
    <row r="85" spans="1:16" ht="21.75" customHeight="1" x14ac:dyDescent="0.2">
      <c r="A85" s="9">
        <f>ROW()</f>
        <v>85</v>
      </c>
      <c r="B85" s="63" t="s">
        <v>43</v>
      </c>
      <c r="C85" s="46">
        <v>160000</v>
      </c>
      <c r="D85" s="64"/>
      <c r="E85" s="65"/>
      <c r="F85" s="65"/>
      <c r="H85" s="43"/>
      <c r="I85" s="43"/>
      <c r="J85" s="43"/>
      <c r="K85" s="43"/>
      <c r="L85" s="43"/>
      <c r="M85" s="43"/>
      <c r="N85" s="43"/>
      <c r="O85" s="43"/>
      <c r="P85" s="43"/>
    </row>
    <row r="86" spans="1:16" ht="21.75" customHeight="1" x14ac:dyDescent="0.2">
      <c r="A86" s="9">
        <f>ROW()</f>
        <v>86</v>
      </c>
      <c r="B86" s="63" t="s">
        <v>44</v>
      </c>
      <c r="C86" s="46">
        <v>0</v>
      </c>
      <c r="D86" s="64"/>
      <c r="E86" s="65"/>
      <c r="F86" s="65"/>
      <c r="H86" s="43"/>
      <c r="I86" s="43"/>
      <c r="J86" s="43"/>
      <c r="K86" s="43"/>
      <c r="L86" s="43"/>
      <c r="M86" s="43"/>
      <c r="N86" s="43"/>
      <c r="O86" s="43"/>
      <c r="P86" s="43"/>
    </row>
    <row r="87" spans="1:16" ht="21.75" customHeight="1" x14ac:dyDescent="0.2">
      <c r="A87" s="9">
        <f>ROW()</f>
        <v>87</v>
      </c>
      <c r="B87" s="63" t="s">
        <v>45</v>
      </c>
      <c r="C87" s="46">
        <v>20000</v>
      </c>
      <c r="D87" s="64"/>
      <c r="E87" s="65"/>
      <c r="F87" s="65"/>
      <c r="H87" s="43"/>
      <c r="I87" s="43"/>
      <c r="J87" s="43"/>
      <c r="K87" s="43"/>
      <c r="L87" s="43"/>
      <c r="M87" s="43"/>
      <c r="N87" s="43"/>
      <c r="O87" s="43"/>
      <c r="P87" s="43"/>
    </row>
    <row r="88" spans="1:16" ht="21.75" customHeight="1" thickBot="1" x14ac:dyDescent="0.25">
      <c r="A88" s="9">
        <f>ROW()</f>
        <v>88</v>
      </c>
      <c r="B88" s="58" t="s">
        <v>46</v>
      </c>
      <c r="C88" s="22">
        <f>SUM(C84:C87)</f>
        <v>330000</v>
      </c>
      <c r="D88" s="63"/>
      <c r="E88" s="63"/>
      <c r="F88" s="63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21.75" customHeight="1" thickTop="1" x14ac:dyDescent="0.2">
      <c r="A89" s="9">
        <f>ROW()</f>
        <v>89</v>
      </c>
      <c r="B89" s="63"/>
      <c r="C89" s="63"/>
      <c r="D89" s="63"/>
      <c r="E89" s="63"/>
      <c r="F89" s="63"/>
      <c r="H89" s="62"/>
      <c r="I89" s="62"/>
      <c r="J89" s="62"/>
      <c r="K89" s="62"/>
      <c r="L89" s="62"/>
      <c r="M89" s="62"/>
      <c r="N89" s="62"/>
      <c r="O89" s="62"/>
      <c r="P89" s="62"/>
    </row>
    <row r="90" spans="1:16" ht="21.75" customHeight="1" x14ac:dyDescent="0.2">
      <c r="A90" s="9">
        <f>ROW()</f>
        <v>90</v>
      </c>
      <c r="B90" s="63" t="s">
        <v>47</v>
      </c>
      <c r="C90" s="46">
        <v>0</v>
      </c>
      <c r="D90" s="63"/>
      <c r="E90" s="16"/>
      <c r="F90" s="16"/>
      <c r="H90" s="43"/>
      <c r="I90" s="43"/>
      <c r="J90" s="43"/>
      <c r="K90" s="43"/>
      <c r="L90" s="43"/>
      <c r="M90" s="43"/>
      <c r="N90" s="43"/>
      <c r="O90" s="43"/>
      <c r="P90" s="43"/>
    </row>
    <row r="91" spans="1:16" ht="21.75" customHeight="1" x14ac:dyDescent="0.2">
      <c r="A91" s="9">
        <f>ROW()</f>
        <v>91</v>
      </c>
      <c r="B91" s="63" t="s">
        <v>48</v>
      </c>
      <c r="C91" s="46">
        <v>0</v>
      </c>
      <c r="D91" s="63"/>
      <c r="E91" s="16"/>
      <c r="F91" s="16"/>
      <c r="H91" s="43"/>
      <c r="I91" s="43"/>
      <c r="J91" s="43"/>
      <c r="K91" s="43"/>
      <c r="L91" s="43"/>
      <c r="M91" s="43"/>
      <c r="N91" s="43"/>
      <c r="O91" s="43"/>
      <c r="P91" s="43"/>
    </row>
    <row r="92" spans="1:16" ht="21.75" customHeight="1" x14ac:dyDescent="0.2">
      <c r="A92" s="9">
        <f>ROW()</f>
        <v>92</v>
      </c>
      <c r="B92" s="63" t="s">
        <v>49</v>
      </c>
      <c r="C92" s="46">
        <v>740000</v>
      </c>
      <c r="D92" s="63"/>
      <c r="E92" s="16"/>
      <c r="F92" s="16"/>
      <c r="H92" s="43"/>
      <c r="I92" s="43"/>
      <c r="J92" s="43"/>
      <c r="K92" s="43"/>
      <c r="L92" s="43"/>
      <c r="M92" s="43"/>
      <c r="N92" s="43"/>
      <c r="O92" s="43"/>
      <c r="P92" s="43"/>
    </row>
    <row r="93" spans="1:16" ht="21.75" customHeight="1" x14ac:dyDescent="0.2">
      <c r="A93" s="9">
        <f>ROW()</f>
        <v>93</v>
      </c>
      <c r="B93" s="63" t="s">
        <v>50</v>
      </c>
      <c r="C93" s="46">
        <v>350000</v>
      </c>
      <c r="D93" s="63"/>
      <c r="E93" s="16"/>
      <c r="F93" s="16"/>
      <c r="H93" s="43"/>
      <c r="I93" s="43"/>
      <c r="J93" s="43"/>
      <c r="K93" s="43"/>
      <c r="L93" s="43"/>
      <c r="M93" s="43"/>
      <c r="N93" s="43"/>
      <c r="O93" s="43"/>
      <c r="P93" s="43"/>
    </row>
    <row r="94" spans="1:16" ht="21.75" customHeight="1" thickBot="1" x14ac:dyDescent="0.25">
      <c r="A94" s="9">
        <f>ROW()</f>
        <v>94</v>
      </c>
      <c r="B94" s="58" t="s">
        <v>51</v>
      </c>
      <c r="C94" s="67">
        <f>SUM(C88:C93)</f>
        <v>1420000</v>
      </c>
      <c r="D94" s="63"/>
      <c r="E94" s="63"/>
      <c r="F94" s="63"/>
      <c r="H94" s="67"/>
      <c r="I94" s="67"/>
      <c r="J94" s="67"/>
      <c r="K94" s="67"/>
      <c r="L94" s="67"/>
      <c r="M94" s="67"/>
      <c r="N94" s="67"/>
      <c r="O94" s="67"/>
      <c r="P94" s="67"/>
    </row>
    <row r="95" spans="1:16" ht="21.75" customHeight="1" thickTop="1" x14ac:dyDescent="0.2">
      <c r="A95" s="9">
        <f>ROW()</f>
        <v>95</v>
      </c>
      <c r="B95" s="63"/>
      <c r="C95" s="63"/>
      <c r="D95" s="63"/>
      <c r="E95" s="63"/>
      <c r="F95" s="63"/>
      <c r="H95" s="62"/>
      <c r="I95" s="62"/>
      <c r="J95" s="62"/>
      <c r="K95" s="62"/>
      <c r="L95" s="62"/>
      <c r="M95" s="62"/>
      <c r="N95" s="62"/>
      <c r="O95" s="62"/>
      <c r="P95" s="62"/>
    </row>
    <row r="96" spans="1:16" ht="21.75" customHeight="1" x14ac:dyDescent="0.2">
      <c r="A96" s="9">
        <f>ROW()</f>
        <v>96</v>
      </c>
      <c r="B96" s="58" t="s">
        <v>52</v>
      </c>
      <c r="C96" s="63"/>
      <c r="D96" s="63"/>
      <c r="E96" s="63"/>
      <c r="F96" s="63"/>
      <c r="H96" s="62"/>
      <c r="I96" s="62"/>
      <c r="J96" s="62"/>
      <c r="K96" s="62"/>
      <c r="L96" s="62"/>
      <c r="M96" s="62"/>
      <c r="N96" s="62"/>
      <c r="O96" s="62"/>
      <c r="P96" s="62"/>
    </row>
    <row r="97" spans="1:16" ht="21.75" customHeight="1" x14ac:dyDescent="0.2">
      <c r="A97" s="9">
        <f>ROW()</f>
        <v>97</v>
      </c>
      <c r="B97" s="63" t="s">
        <v>53</v>
      </c>
      <c r="C97" s="46">
        <v>30000</v>
      </c>
      <c r="D97" s="63"/>
      <c r="E97" s="16"/>
      <c r="F97" s="16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21.75" customHeight="1" x14ac:dyDescent="0.2">
      <c r="A98" s="9">
        <f>ROW()</f>
        <v>98</v>
      </c>
      <c r="B98" s="63" t="s">
        <v>54</v>
      </c>
      <c r="C98" s="46">
        <v>15000</v>
      </c>
      <c r="D98" s="63"/>
      <c r="E98" s="16"/>
      <c r="F98" s="16"/>
      <c r="H98" s="43"/>
      <c r="I98" s="43"/>
      <c r="J98" s="43"/>
      <c r="K98" s="43"/>
      <c r="L98" s="43"/>
      <c r="M98" s="43"/>
      <c r="N98" s="43"/>
      <c r="O98" s="43"/>
      <c r="P98" s="43"/>
    </row>
    <row r="99" spans="1:16" ht="21.75" customHeight="1" thickBot="1" x14ac:dyDescent="0.25">
      <c r="A99" s="9">
        <f>ROW()</f>
        <v>99</v>
      </c>
      <c r="B99" s="58" t="s">
        <v>55</v>
      </c>
      <c r="C99" s="22">
        <f>+C98+C97</f>
        <v>45000</v>
      </c>
      <c r="D99" s="63"/>
      <c r="E99" s="63"/>
      <c r="F99" s="63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21.75" customHeight="1" thickTop="1" x14ac:dyDescent="0.2">
      <c r="A100" s="9">
        <f>ROW()</f>
        <v>100</v>
      </c>
      <c r="B100" s="63"/>
      <c r="C100" s="63"/>
      <c r="D100" s="63"/>
      <c r="E100" s="63"/>
      <c r="F100" s="63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1:16" ht="21.75" customHeight="1" x14ac:dyDescent="0.2">
      <c r="A101" s="9">
        <f>ROW()</f>
        <v>101</v>
      </c>
      <c r="B101" s="63" t="s">
        <v>56</v>
      </c>
      <c r="C101" s="46">
        <v>750000</v>
      </c>
      <c r="D101" s="63"/>
      <c r="E101" s="16"/>
      <c r="F101" s="16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ht="21.75" customHeight="1" x14ac:dyDescent="0.2">
      <c r="A102" s="9">
        <f>ROW()</f>
        <v>102</v>
      </c>
      <c r="B102" s="63" t="str">
        <f>+B8</f>
        <v>Revolver ($100 million)</v>
      </c>
      <c r="C102" s="46"/>
      <c r="D102" s="63"/>
      <c r="E102" s="16"/>
      <c r="F102" s="16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21.75" customHeight="1" x14ac:dyDescent="0.2">
      <c r="A103" s="9">
        <f>ROW()</f>
        <v>103</v>
      </c>
      <c r="B103" s="63" t="str">
        <f>+B9</f>
        <v>Term Loan A</v>
      </c>
      <c r="C103" s="46"/>
      <c r="D103" s="63"/>
      <c r="E103" s="16"/>
      <c r="F103" s="16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ht="21.75" customHeight="1" x14ac:dyDescent="0.2">
      <c r="A104" s="9">
        <f>ROW()</f>
        <v>104</v>
      </c>
      <c r="B104" s="63" t="str">
        <f>+B10</f>
        <v>Term Loan B</v>
      </c>
      <c r="C104" s="46"/>
      <c r="D104" s="63"/>
      <c r="E104" s="16"/>
      <c r="F104" s="16"/>
      <c r="H104" s="43"/>
      <c r="I104" s="43"/>
      <c r="J104" s="43"/>
      <c r="K104" s="43"/>
      <c r="L104" s="43"/>
      <c r="M104" s="43"/>
      <c r="N104" s="43"/>
      <c r="O104" s="43"/>
      <c r="P104" s="43"/>
    </row>
    <row r="105" spans="1:16" ht="21.75" customHeight="1" x14ac:dyDescent="0.2">
      <c r="A105" s="9">
        <f>ROW()</f>
        <v>105</v>
      </c>
      <c r="B105" s="63" t="str">
        <f>+B12</f>
        <v>Senior Unsecured / Subordinated Notes</v>
      </c>
      <c r="C105" s="46"/>
      <c r="D105" s="63"/>
      <c r="E105" s="16"/>
      <c r="F105" s="16"/>
      <c r="H105" s="43"/>
      <c r="I105" s="43"/>
      <c r="J105" s="43"/>
      <c r="K105" s="43"/>
      <c r="L105" s="43"/>
      <c r="M105" s="43"/>
      <c r="N105" s="43"/>
      <c r="O105" s="43"/>
      <c r="P105" s="43"/>
    </row>
    <row r="106" spans="1:16" ht="21.75" customHeight="1" thickBot="1" x14ac:dyDescent="0.25">
      <c r="A106" s="9">
        <f>ROW()</f>
        <v>106</v>
      </c>
      <c r="B106" s="63" t="s">
        <v>57</v>
      </c>
      <c r="C106" s="22">
        <f>SUM(C101:C105)</f>
        <v>750000</v>
      </c>
      <c r="D106" s="63"/>
      <c r="E106" s="63"/>
      <c r="F106" s="63"/>
      <c r="H106" s="66"/>
      <c r="I106" s="66"/>
      <c r="J106" s="66"/>
      <c r="K106" s="66"/>
      <c r="L106" s="66"/>
      <c r="M106" s="66"/>
      <c r="N106" s="66"/>
      <c r="O106" s="66"/>
      <c r="P106" s="66"/>
    </row>
    <row r="107" spans="1:16" ht="21.75" customHeight="1" thickTop="1" x14ac:dyDescent="0.2">
      <c r="A107" s="9">
        <f>ROW()</f>
        <v>107</v>
      </c>
      <c r="B107" s="63"/>
      <c r="C107" s="63"/>
      <c r="D107" s="63"/>
      <c r="E107" s="63"/>
      <c r="F107" s="63"/>
      <c r="H107" s="62"/>
      <c r="I107" s="62"/>
      <c r="J107" s="62"/>
      <c r="K107" s="62"/>
      <c r="L107" s="62"/>
      <c r="M107" s="62"/>
      <c r="N107" s="62"/>
      <c r="O107" s="62"/>
      <c r="P107" s="62"/>
    </row>
    <row r="108" spans="1:16" ht="21.75" customHeight="1" x14ac:dyDescent="0.2">
      <c r="A108" s="9">
        <f>ROW()</f>
        <v>108</v>
      </c>
      <c r="B108" s="63" t="s">
        <v>58</v>
      </c>
      <c r="C108" s="46">
        <v>10000</v>
      </c>
      <c r="D108" s="63"/>
      <c r="E108" s="16"/>
      <c r="F108" s="16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ht="21.75" customHeight="1" thickBot="1" x14ac:dyDescent="0.25">
      <c r="A109" s="9">
        <f>ROW()</f>
        <v>109</v>
      </c>
      <c r="B109" s="58" t="s">
        <v>59</v>
      </c>
      <c r="C109" s="22">
        <f>+C108+C106+C99</f>
        <v>805000</v>
      </c>
      <c r="D109" s="63"/>
      <c r="E109" s="63"/>
      <c r="F109" s="63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ht="21.75" customHeight="1" thickTop="1" x14ac:dyDescent="0.2">
      <c r="A110" s="9">
        <f>ROW()</f>
        <v>110</v>
      </c>
      <c r="B110" s="63"/>
      <c r="C110" s="63"/>
      <c r="D110" s="63"/>
      <c r="E110" s="63"/>
      <c r="F110" s="63"/>
      <c r="H110" s="62"/>
      <c r="I110" s="62"/>
      <c r="J110" s="62"/>
      <c r="K110" s="62"/>
      <c r="L110" s="62"/>
      <c r="M110" s="62"/>
      <c r="N110" s="62"/>
      <c r="O110" s="62"/>
      <c r="P110" s="62"/>
    </row>
    <row r="111" spans="1:16" ht="21.75" customHeight="1" x14ac:dyDescent="0.2">
      <c r="A111" s="9">
        <f>ROW()</f>
        <v>111</v>
      </c>
      <c r="B111" s="58" t="s">
        <v>60</v>
      </c>
      <c r="C111" s="63"/>
      <c r="D111" s="63"/>
      <c r="E111" s="63"/>
      <c r="F111" s="63"/>
      <c r="H111" s="62"/>
      <c r="I111" s="62"/>
      <c r="J111" s="62"/>
      <c r="K111" s="62"/>
      <c r="L111" s="62"/>
      <c r="M111" s="62"/>
      <c r="N111" s="62"/>
      <c r="O111" s="62"/>
      <c r="P111" s="62"/>
    </row>
    <row r="112" spans="1:16" ht="21.75" customHeight="1" x14ac:dyDescent="0.2">
      <c r="A112" s="9">
        <f>ROW()</f>
        <v>112</v>
      </c>
      <c r="B112" s="63" t="s">
        <v>61</v>
      </c>
      <c r="C112" s="46">
        <v>260000</v>
      </c>
      <c r="D112" s="63"/>
      <c r="E112" s="16"/>
      <c r="F112" s="16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1:18" ht="21.75" customHeight="1" thickBot="1" x14ac:dyDescent="0.25">
      <c r="A113" s="9">
        <f>ROW()</f>
        <v>113</v>
      </c>
      <c r="B113" s="63" t="s">
        <v>62</v>
      </c>
      <c r="C113" s="46">
        <f>+C94-1065000</f>
        <v>355000</v>
      </c>
      <c r="D113" s="63"/>
      <c r="E113" s="16"/>
      <c r="F113" s="16"/>
      <c r="H113" s="43"/>
      <c r="I113" s="43"/>
      <c r="J113" s="43"/>
      <c r="K113" s="43"/>
      <c r="L113" s="43"/>
      <c r="M113" s="43"/>
      <c r="N113" s="43"/>
      <c r="O113" s="43"/>
      <c r="P113" s="43"/>
    </row>
    <row r="114" spans="1:18" ht="21.75" customHeight="1" thickBot="1" x14ac:dyDescent="0.25">
      <c r="A114" s="9">
        <f>ROW()</f>
        <v>114</v>
      </c>
      <c r="B114" s="58" t="s">
        <v>63</v>
      </c>
      <c r="C114" s="69">
        <f>+C113+C112</f>
        <v>615000</v>
      </c>
      <c r="D114" s="63"/>
      <c r="E114" s="63"/>
      <c r="F114" s="63"/>
      <c r="G114" s="62"/>
      <c r="H114" s="70"/>
      <c r="I114" s="69"/>
      <c r="J114" s="70"/>
      <c r="K114" s="70"/>
      <c r="L114" s="70"/>
      <c r="M114" s="70"/>
      <c r="N114" s="70"/>
      <c r="O114" s="70"/>
      <c r="P114" s="70"/>
    </row>
    <row r="115" spans="1:18" ht="21.75" customHeight="1" thickTop="1" thickBot="1" x14ac:dyDescent="0.25">
      <c r="A115" s="9">
        <f>ROW()</f>
        <v>115</v>
      </c>
      <c r="B115" s="63"/>
      <c r="C115" s="71"/>
      <c r="D115" s="63"/>
      <c r="E115" s="72"/>
      <c r="F115" s="72"/>
      <c r="G115" s="62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1:18" ht="21.75" customHeight="1" thickBot="1" x14ac:dyDescent="0.25">
      <c r="A116" s="9">
        <f>ROW()</f>
        <v>116</v>
      </c>
      <c r="B116" s="58" t="s">
        <v>64</v>
      </c>
      <c r="C116" s="67">
        <f>+C114+C109</f>
        <v>1420000</v>
      </c>
      <c r="D116" s="63"/>
      <c r="E116" s="22"/>
      <c r="F116" s="22"/>
      <c r="G116" s="62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1:18" ht="21.75" customHeight="1" thickTop="1" x14ac:dyDescent="0.2">
      <c r="B117" s="58"/>
      <c r="C117" s="58"/>
      <c r="D117" s="58"/>
      <c r="E117" s="58"/>
      <c r="F117" s="58"/>
      <c r="G117" s="74"/>
      <c r="H117" s="74"/>
      <c r="I117" s="74"/>
      <c r="J117" s="74"/>
      <c r="K117" s="74"/>
      <c r="L117" s="74"/>
      <c r="M117" s="74"/>
      <c r="N117" s="74"/>
      <c r="O117" s="74"/>
      <c r="P117" s="74"/>
    </row>
    <row r="118" spans="1:18" ht="21.75" customHeight="1" x14ac:dyDescent="0.2">
      <c r="B118" s="58"/>
      <c r="C118" s="63"/>
      <c r="D118" s="63"/>
      <c r="E118" s="63"/>
      <c r="F118" s="63"/>
      <c r="G118" s="62"/>
      <c r="H118" s="62"/>
      <c r="I118" s="62"/>
      <c r="J118" s="62"/>
      <c r="K118" s="62"/>
      <c r="L118" s="62"/>
      <c r="M118" s="62"/>
    </row>
    <row r="119" spans="1:18" ht="12" customHeight="1" x14ac:dyDescent="0.2">
      <c r="A119" s="6"/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8" ht="21.75" customHeight="1" thickBot="1" x14ac:dyDescent="0.3">
      <c r="A120" s="9">
        <f>ROW()</f>
        <v>120</v>
      </c>
      <c r="B120" s="34" t="s">
        <v>65</v>
      </c>
      <c r="C120" s="12"/>
      <c r="D120" s="12"/>
      <c r="E120" s="12"/>
      <c r="F120" s="12"/>
      <c r="G120" s="52"/>
      <c r="H120" s="52"/>
      <c r="I120" s="52"/>
      <c r="J120" s="52"/>
      <c r="K120" s="52"/>
      <c r="L120" s="52"/>
      <c r="M120" s="52"/>
      <c r="N120" s="52"/>
      <c r="O120" s="52"/>
      <c r="P120" s="52"/>
    </row>
    <row r="121" spans="1:18" ht="21.75" customHeight="1" x14ac:dyDescent="0.35">
      <c r="A121" s="9">
        <f>ROW()</f>
        <v>121</v>
      </c>
      <c r="B121" s="75"/>
      <c r="C121" s="76"/>
      <c r="D121" s="76"/>
      <c r="E121" s="76"/>
      <c r="F121" s="76"/>
      <c r="G121" s="77"/>
      <c r="H121" s="78" t="s">
        <v>19</v>
      </c>
      <c r="I121" s="166" t="s">
        <v>20</v>
      </c>
      <c r="J121" s="167"/>
      <c r="K121" s="167"/>
      <c r="L121" s="167"/>
      <c r="M121" s="167"/>
    </row>
    <row r="122" spans="1:18" ht="21.75" customHeight="1" thickBot="1" x14ac:dyDescent="0.3">
      <c r="A122" s="9">
        <f>ROW()</f>
        <v>122</v>
      </c>
      <c r="B122" s="79" t="s">
        <v>66</v>
      </c>
      <c r="C122" s="79"/>
      <c r="D122" s="79"/>
      <c r="E122" s="79"/>
      <c r="F122" s="79"/>
      <c r="G122" s="80"/>
      <c r="H122" s="126">
        <f>+H82</f>
        <v>2018</v>
      </c>
      <c r="I122" s="126">
        <f>+H122+1</f>
        <v>2019</v>
      </c>
      <c r="J122" s="126">
        <f t="shared" ref="J122:P122" si="2">+I122+1</f>
        <v>2020</v>
      </c>
      <c r="K122" s="126">
        <f t="shared" si="2"/>
        <v>2021</v>
      </c>
      <c r="L122" s="126">
        <f t="shared" si="2"/>
        <v>2022</v>
      </c>
      <c r="M122" s="126">
        <f t="shared" si="2"/>
        <v>2023</v>
      </c>
      <c r="N122" s="126">
        <f t="shared" si="2"/>
        <v>2024</v>
      </c>
      <c r="O122" s="126">
        <f t="shared" si="2"/>
        <v>2025</v>
      </c>
      <c r="P122" s="126">
        <f t="shared" si="2"/>
        <v>2026</v>
      </c>
    </row>
    <row r="123" spans="1:18" ht="21.75" customHeight="1" x14ac:dyDescent="0.25">
      <c r="A123" s="9">
        <f>ROW()</f>
        <v>123</v>
      </c>
      <c r="B123" s="79" t="s">
        <v>67</v>
      </c>
      <c r="C123" s="79"/>
      <c r="D123" s="79"/>
      <c r="E123" s="79"/>
      <c r="F123" s="79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79"/>
      <c r="R123" s="79"/>
    </row>
    <row r="124" spans="1:18" ht="21.75" customHeight="1" x14ac:dyDescent="0.25">
      <c r="A124" s="9">
        <f>ROW()</f>
        <v>124</v>
      </c>
      <c r="B124" s="81"/>
      <c r="C124" s="79"/>
      <c r="D124" s="79"/>
      <c r="E124" s="79"/>
      <c r="F124" s="79"/>
      <c r="G124" s="80"/>
      <c r="H124" s="82"/>
      <c r="I124" s="83"/>
      <c r="J124" s="83"/>
      <c r="K124" s="83"/>
      <c r="L124" s="83"/>
      <c r="M124" s="83"/>
      <c r="N124" s="83"/>
      <c r="O124" s="83"/>
      <c r="P124" s="83"/>
    </row>
    <row r="125" spans="1:18" ht="21.75" customHeight="1" x14ac:dyDescent="0.25">
      <c r="A125" s="9">
        <f>ROW()</f>
        <v>125</v>
      </c>
      <c r="B125" s="81"/>
      <c r="C125" s="79"/>
      <c r="D125" s="79"/>
      <c r="E125" s="79"/>
      <c r="F125" s="79"/>
      <c r="G125" s="80"/>
      <c r="H125" s="80"/>
      <c r="I125" s="45"/>
      <c r="J125" s="45"/>
      <c r="K125" s="45"/>
      <c r="L125" s="45"/>
      <c r="M125" s="45"/>
      <c r="N125" s="45"/>
      <c r="O125" s="45"/>
      <c r="P125" s="45"/>
    </row>
    <row r="126" spans="1:18" ht="21.75" customHeight="1" x14ac:dyDescent="0.25">
      <c r="A126" s="9">
        <f>ROW()</f>
        <v>126</v>
      </c>
      <c r="B126" s="81"/>
      <c r="C126" s="79"/>
      <c r="D126" s="79"/>
      <c r="E126" s="79"/>
      <c r="F126" s="79"/>
      <c r="G126" s="80"/>
      <c r="H126" s="169"/>
      <c r="I126" s="169"/>
      <c r="J126" s="169"/>
      <c r="K126" s="169"/>
      <c r="L126" s="169"/>
      <c r="M126" s="169"/>
      <c r="N126" s="169"/>
      <c r="O126" s="169"/>
      <c r="P126" s="169"/>
    </row>
    <row r="127" spans="1:18" ht="21.75" customHeight="1" x14ac:dyDescent="0.25">
      <c r="A127" s="9">
        <f>ROW()</f>
        <v>127</v>
      </c>
      <c r="B127" s="81"/>
      <c r="C127" s="79"/>
      <c r="D127" s="79"/>
      <c r="E127" s="79"/>
      <c r="F127" s="79"/>
      <c r="G127" s="80"/>
      <c r="H127" s="84"/>
      <c r="I127" s="85"/>
      <c r="J127" s="85"/>
      <c r="K127" s="85"/>
      <c r="L127" s="85"/>
      <c r="M127" s="85"/>
      <c r="N127" s="85"/>
      <c r="O127" s="85"/>
      <c r="P127" s="85"/>
    </row>
    <row r="128" spans="1:18" ht="21.75" customHeight="1" x14ac:dyDescent="0.25">
      <c r="A128" s="9">
        <f>ROW()</f>
        <v>128</v>
      </c>
      <c r="B128" s="81"/>
      <c r="C128" s="79"/>
      <c r="D128" s="79"/>
      <c r="E128" s="79"/>
      <c r="F128" s="79"/>
      <c r="G128" s="80"/>
      <c r="H128" s="80"/>
      <c r="I128" s="45"/>
      <c r="J128" s="45"/>
      <c r="K128" s="45"/>
      <c r="L128" s="45"/>
      <c r="M128" s="45"/>
      <c r="N128" s="45"/>
      <c r="O128" s="45"/>
      <c r="P128" s="45"/>
    </row>
    <row r="129" spans="1:21" ht="21.75" customHeight="1" x14ac:dyDescent="0.25">
      <c r="A129" s="9">
        <f>ROW()</f>
        <v>129</v>
      </c>
      <c r="B129" s="81"/>
      <c r="C129" s="79"/>
      <c r="D129" s="79"/>
      <c r="E129" s="79"/>
      <c r="F129" s="79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U129" s="79"/>
    </row>
    <row r="130" spans="1:21" ht="21.75" customHeight="1" x14ac:dyDescent="0.25">
      <c r="A130" s="9">
        <f>ROW()</f>
        <v>130</v>
      </c>
      <c r="B130" s="79" t="s">
        <v>68</v>
      </c>
      <c r="C130" s="79"/>
      <c r="D130" s="79"/>
      <c r="E130" s="79"/>
      <c r="F130" s="79"/>
      <c r="G130" s="80"/>
      <c r="H130" s="43"/>
      <c r="I130" s="43"/>
      <c r="J130" s="43"/>
      <c r="K130" s="43"/>
      <c r="L130" s="43"/>
      <c r="M130" s="43"/>
      <c r="N130" s="43"/>
      <c r="O130" s="43"/>
      <c r="P130" s="43"/>
    </row>
    <row r="131" spans="1:21" ht="21.75" customHeight="1" x14ac:dyDescent="0.25">
      <c r="A131" s="9">
        <f>ROW()</f>
        <v>131</v>
      </c>
      <c r="B131" s="79"/>
      <c r="C131" s="79"/>
      <c r="D131" s="79"/>
      <c r="E131" s="79"/>
      <c r="F131" s="79"/>
      <c r="G131" s="80"/>
      <c r="H131" s="62"/>
      <c r="I131" s="62"/>
      <c r="J131" s="62"/>
      <c r="K131" s="62"/>
      <c r="L131" s="62"/>
      <c r="M131" s="62"/>
      <c r="N131" s="62"/>
      <c r="O131" s="62"/>
      <c r="P131" s="62"/>
    </row>
    <row r="132" spans="1:21" ht="21.75" customHeight="1" x14ac:dyDescent="0.25">
      <c r="A132" s="9">
        <f>ROW()</f>
        <v>132</v>
      </c>
      <c r="B132" s="63" t="s">
        <v>69</v>
      </c>
      <c r="C132" s="79"/>
      <c r="D132" s="79"/>
      <c r="E132" s="79"/>
      <c r="F132" s="79"/>
      <c r="G132" s="80"/>
      <c r="H132" s="86"/>
      <c r="I132" s="87"/>
      <c r="J132" s="87"/>
      <c r="K132" s="87"/>
      <c r="L132" s="87"/>
      <c r="M132" s="87"/>
      <c r="N132" s="87"/>
      <c r="O132" s="87"/>
      <c r="P132" s="87"/>
    </row>
    <row r="133" spans="1:21" ht="21.75" customHeight="1" x14ac:dyDescent="0.25">
      <c r="A133" s="9">
        <f>ROW()</f>
        <v>133</v>
      </c>
      <c r="B133" s="63" t="s">
        <v>70</v>
      </c>
      <c r="C133" s="79"/>
      <c r="D133" s="79"/>
      <c r="E133" s="79"/>
      <c r="F133" s="79"/>
      <c r="G133" s="80"/>
      <c r="H133" s="86"/>
      <c r="I133" s="87"/>
      <c r="J133" s="87"/>
      <c r="K133" s="87"/>
      <c r="L133" s="87"/>
      <c r="M133" s="87"/>
      <c r="N133" s="87"/>
      <c r="O133" s="87"/>
      <c r="P133" s="87"/>
    </row>
    <row r="134" spans="1:21" ht="21.75" customHeight="1" x14ac:dyDescent="0.25">
      <c r="A134" s="9">
        <f>ROW()</f>
        <v>134</v>
      </c>
      <c r="B134" s="63" t="s">
        <v>71</v>
      </c>
      <c r="C134" s="79"/>
      <c r="D134" s="79"/>
      <c r="E134" s="79"/>
      <c r="F134" s="79"/>
      <c r="G134" s="80"/>
      <c r="H134" s="80"/>
      <c r="I134" s="88"/>
      <c r="J134" s="88"/>
      <c r="K134" s="88"/>
      <c r="L134" s="88"/>
      <c r="M134" s="88"/>
      <c r="N134" s="88"/>
      <c r="O134" s="88"/>
      <c r="P134" s="88"/>
    </row>
    <row r="135" spans="1:21" ht="21.75" customHeight="1" x14ac:dyDescent="0.25">
      <c r="A135" s="9">
        <f>ROW()</f>
        <v>135</v>
      </c>
      <c r="B135" s="63" t="s">
        <v>72</v>
      </c>
      <c r="C135" s="79"/>
      <c r="D135" s="79"/>
      <c r="E135" s="79"/>
      <c r="F135" s="79"/>
      <c r="G135" s="80"/>
      <c r="H135" s="89"/>
      <c r="I135" s="90"/>
      <c r="J135" s="90"/>
      <c r="K135" s="90"/>
      <c r="L135" s="90"/>
      <c r="M135" s="90"/>
      <c r="N135" s="90"/>
      <c r="O135" s="90"/>
      <c r="P135" s="90"/>
    </row>
    <row r="136" spans="1:21" ht="21.75" customHeight="1" x14ac:dyDescent="0.2">
      <c r="A136" s="9">
        <f>ROW()</f>
        <v>136</v>
      </c>
      <c r="B136" s="63"/>
      <c r="C136" s="63"/>
      <c r="D136" s="63"/>
      <c r="E136" s="63"/>
      <c r="F136" s="63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3"/>
      <c r="R136" s="63"/>
    </row>
    <row r="137" spans="1:21" ht="21.75" customHeight="1" x14ac:dyDescent="0.25">
      <c r="A137" s="9">
        <f>ROW()</f>
        <v>137</v>
      </c>
      <c r="B137" s="79" t="s">
        <v>73</v>
      </c>
      <c r="C137" s="79"/>
      <c r="D137" s="79"/>
      <c r="E137" s="79"/>
      <c r="F137" s="79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79"/>
    </row>
    <row r="138" spans="1:21" ht="21.75" customHeight="1" x14ac:dyDescent="0.25">
      <c r="A138" s="9">
        <f>ROW()</f>
        <v>138</v>
      </c>
      <c r="B138" s="63" t="s">
        <v>74</v>
      </c>
      <c r="C138" s="79"/>
      <c r="D138" s="79"/>
      <c r="E138" s="79"/>
      <c r="F138" s="79"/>
      <c r="G138" s="80"/>
      <c r="H138" s="80"/>
      <c r="I138" s="90"/>
      <c r="J138" s="90"/>
      <c r="K138" s="90"/>
      <c r="L138" s="90"/>
      <c r="M138" s="90"/>
      <c r="N138" s="90"/>
      <c r="O138" s="90"/>
      <c r="P138" s="90"/>
    </row>
    <row r="139" spans="1:21" ht="21.75" customHeight="1" x14ac:dyDescent="0.25">
      <c r="A139" s="9">
        <f>ROW()</f>
        <v>139</v>
      </c>
      <c r="B139" s="63" t="s">
        <v>75</v>
      </c>
      <c r="C139" s="79"/>
      <c r="D139" s="79"/>
      <c r="E139" s="79"/>
      <c r="F139" s="79"/>
      <c r="G139" s="80"/>
      <c r="H139" s="80"/>
      <c r="I139" s="90"/>
      <c r="J139" s="90"/>
      <c r="K139" s="90"/>
      <c r="L139" s="90"/>
      <c r="M139" s="90"/>
      <c r="N139" s="90"/>
      <c r="O139" s="90"/>
      <c r="P139" s="90"/>
      <c r="Q139" s="79"/>
      <c r="R139" s="79"/>
    </row>
    <row r="140" spans="1:21" ht="21.75" customHeight="1" x14ac:dyDescent="0.25">
      <c r="A140" s="9">
        <f>ROW()</f>
        <v>140</v>
      </c>
      <c r="B140" s="79"/>
      <c r="C140" s="79"/>
      <c r="D140" s="79"/>
      <c r="E140" s="79"/>
      <c r="F140" s="79"/>
      <c r="G140" s="80"/>
      <c r="H140" s="80"/>
      <c r="I140" s="91"/>
      <c r="J140" s="91"/>
      <c r="K140" s="91"/>
      <c r="L140" s="91"/>
      <c r="M140" s="91"/>
      <c r="N140" s="91"/>
      <c r="O140" s="91"/>
      <c r="P140" s="91"/>
      <c r="Q140" s="79"/>
      <c r="R140" s="79"/>
    </row>
    <row r="141" spans="1:21" ht="21.75" customHeight="1" x14ac:dyDescent="0.25">
      <c r="A141" s="9">
        <f>ROW()</f>
        <v>141</v>
      </c>
      <c r="B141" s="79" t="s">
        <v>76</v>
      </c>
      <c r="C141" s="79"/>
      <c r="D141" s="79"/>
      <c r="E141" s="79"/>
      <c r="F141" s="79"/>
      <c r="G141" s="80"/>
      <c r="H141" s="80"/>
      <c r="I141" s="91"/>
      <c r="J141" s="91"/>
      <c r="K141" s="91"/>
      <c r="L141" s="91"/>
      <c r="M141" s="91"/>
      <c r="N141" s="91"/>
      <c r="O141" s="91"/>
      <c r="P141" s="91"/>
      <c r="Q141" s="79"/>
      <c r="R141" s="79"/>
      <c r="S141" s="79"/>
    </row>
    <row r="142" spans="1:21" ht="21.75" customHeight="1" x14ac:dyDescent="0.25">
      <c r="A142" s="9">
        <f>ROW()</f>
        <v>142</v>
      </c>
      <c r="B142" s="63" t="s">
        <v>77</v>
      </c>
      <c r="C142" s="79"/>
      <c r="D142" s="79"/>
      <c r="E142" s="79"/>
      <c r="F142" s="79"/>
      <c r="G142" s="80"/>
      <c r="H142" s="80"/>
      <c r="I142" s="92"/>
      <c r="J142" s="92"/>
      <c r="K142" s="92"/>
      <c r="L142" s="92"/>
      <c r="M142" s="92"/>
      <c r="N142" s="92"/>
      <c r="O142" s="92"/>
      <c r="P142" s="92"/>
    </row>
    <row r="143" spans="1:21" ht="21.75" customHeight="1" x14ac:dyDescent="0.25">
      <c r="A143" s="9">
        <f>ROW()</f>
        <v>143</v>
      </c>
      <c r="B143" s="63" t="s">
        <v>78</v>
      </c>
      <c r="C143" s="79"/>
      <c r="D143" s="79"/>
      <c r="E143" s="79"/>
      <c r="F143" s="79"/>
      <c r="G143" s="80"/>
      <c r="H143" s="80"/>
      <c r="I143" s="92"/>
      <c r="J143" s="92"/>
      <c r="K143" s="92"/>
      <c r="L143" s="92"/>
      <c r="M143" s="92"/>
      <c r="N143" s="92"/>
      <c r="O143" s="92"/>
      <c r="P143" s="92"/>
    </row>
    <row r="144" spans="1:21" ht="21.75" customHeight="1" x14ac:dyDescent="0.25">
      <c r="A144" s="9">
        <f>ROW()</f>
        <v>144</v>
      </c>
      <c r="B144" s="63" t="s">
        <v>79</v>
      </c>
      <c r="C144" s="79"/>
      <c r="D144" s="79"/>
      <c r="E144" s="79"/>
      <c r="F144" s="79"/>
      <c r="G144" s="80"/>
      <c r="H144" s="80"/>
      <c r="I144" s="90"/>
      <c r="J144" s="90"/>
      <c r="K144" s="90"/>
      <c r="L144" s="90"/>
      <c r="M144" s="90"/>
      <c r="N144" s="90"/>
      <c r="O144" s="90"/>
      <c r="P144" s="90"/>
    </row>
    <row r="145" spans="1:21" ht="21.75" customHeight="1" x14ac:dyDescent="0.25">
      <c r="A145" s="9">
        <f>ROW()</f>
        <v>145</v>
      </c>
      <c r="B145" s="63" t="s">
        <v>80</v>
      </c>
      <c r="C145" s="79"/>
      <c r="D145" s="79"/>
      <c r="E145" s="79"/>
      <c r="F145" s="79"/>
      <c r="G145" s="80"/>
      <c r="H145" s="80"/>
      <c r="I145" s="92"/>
      <c r="J145" s="92"/>
      <c r="K145" s="92"/>
      <c r="L145" s="92"/>
      <c r="M145" s="92"/>
      <c r="N145" s="92"/>
      <c r="O145" s="92"/>
      <c r="P145" s="92"/>
    </row>
    <row r="146" spans="1:21" ht="21.75" customHeight="1" x14ac:dyDescent="0.25">
      <c r="A146" s="9">
        <f>ROW()</f>
        <v>146</v>
      </c>
      <c r="B146" s="63" t="s">
        <v>81</v>
      </c>
      <c r="C146" s="79"/>
      <c r="D146" s="79"/>
      <c r="E146" s="79"/>
      <c r="F146" s="79"/>
      <c r="G146" s="80"/>
      <c r="H146" s="80"/>
      <c r="I146" s="90"/>
      <c r="J146" s="90"/>
      <c r="K146" s="90"/>
      <c r="L146" s="90"/>
      <c r="M146" s="90"/>
      <c r="N146" s="90"/>
      <c r="O146" s="90"/>
      <c r="P146" s="90"/>
    </row>
    <row r="147" spans="1:21" ht="21.75" customHeight="1" x14ac:dyDescent="0.25">
      <c r="A147" s="9">
        <f>ROW()</f>
        <v>147</v>
      </c>
      <c r="B147" s="79"/>
      <c r="C147" s="79"/>
      <c r="D147" s="79"/>
      <c r="E147" s="79"/>
      <c r="F147" s="79"/>
      <c r="G147" s="80"/>
      <c r="H147" s="62"/>
      <c r="I147" s="62"/>
      <c r="J147" s="62"/>
      <c r="K147" s="62"/>
      <c r="L147" s="62"/>
      <c r="M147" s="62"/>
      <c r="N147" s="62"/>
      <c r="O147" s="62"/>
      <c r="P147" s="62"/>
    </row>
    <row r="148" spans="1:21" ht="12" customHeight="1" x14ac:dyDescent="0.2">
      <c r="A148" s="6"/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21" ht="21.75" customHeight="1" thickBot="1" x14ac:dyDescent="0.3">
      <c r="A149" s="9">
        <f>ROW()</f>
        <v>149</v>
      </c>
      <c r="B149" s="34" t="s">
        <v>82</v>
      </c>
      <c r="C149" s="12"/>
      <c r="D149" s="12"/>
      <c r="E149" s="12"/>
      <c r="F149" s="12"/>
      <c r="G149" s="52"/>
      <c r="H149" s="52"/>
      <c r="I149" s="52"/>
      <c r="J149" s="52"/>
      <c r="K149" s="52"/>
      <c r="L149" s="52"/>
      <c r="M149" s="52"/>
      <c r="N149" s="52"/>
      <c r="O149" s="52"/>
      <c r="P149" s="52"/>
    </row>
    <row r="150" spans="1:21" ht="21.75" customHeight="1" x14ac:dyDescent="0.25">
      <c r="A150" s="9">
        <f>ROW()</f>
        <v>150</v>
      </c>
      <c r="B150" s="35" t="s">
        <v>18</v>
      </c>
      <c r="C150" s="36"/>
      <c r="D150" s="38"/>
      <c r="E150" s="36"/>
      <c r="F150" s="36"/>
      <c r="G150" s="53"/>
      <c r="H150" s="78" t="s">
        <v>19</v>
      </c>
      <c r="I150" s="166" t="s">
        <v>20</v>
      </c>
      <c r="J150" s="167"/>
      <c r="K150" s="167"/>
      <c r="L150" s="167"/>
      <c r="M150" s="167"/>
    </row>
    <row r="151" spans="1:21" ht="13.5" customHeight="1" thickBot="1" x14ac:dyDescent="0.25">
      <c r="A151" s="9">
        <f>ROW()</f>
        <v>151</v>
      </c>
      <c r="C151" s="36"/>
      <c r="D151" s="38"/>
      <c r="E151" s="36"/>
      <c r="F151" s="36"/>
      <c r="G151" s="53"/>
      <c r="H151" s="126">
        <f>+H122</f>
        <v>2018</v>
      </c>
      <c r="I151" s="126">
        <f>+H151+1</f>
        <v>2019</v>
      </c>
      <c r="J151" s="126">
        <f t="shared" ref="J151:P151" si="3">+I151+1</f>
        <v>2020</v>
      </c>
      <c r="K151" s="126">
        <f t="shared" si="3"/>
        <v>2021</v>
      </c>
      <c r="L151" s="126">
        <f t="shared" si="3"/>
        <v>2022</v>
      </c>
      <c r="M151" s="126">
        <f t="shared" si="3"/>
        <v>2023</v>
      </c>
      <c r="N151" s="126">
        <f t="shared" si="3"/>
        <v>2024</v>
      </c>
      <c r="O151" s="126">
        <f t="shared" si="3"/>
        <v>2025</v>
      </c>
      <c r="P151" s="126">
        <f t="shared" si="3"/>
        <v>2026</v>
      </c>
    </row>
    <row r="152" spans="1:21" ht="18.75" customHeight="1" x14ac:dyDescent="0.2">
      <c r="A152" s="9">
        <f>ROW()</f>
        <v>152</v>
      </c>
      <c r="B152" s="27" t="s">
        <v>83</v>
      </c>
      <c r="C152" s="36"/>
      <c r="D152" s="38"/>
      <c r="E152" s="36"/>
      <c r="F152" s="36"/>
      <c r="G152" s="93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1:21" ht="18.75" customHeight="1" x14ac:dyDescent="0.2">
      <c r="A153" s="9">
        <f>ROW()</f>
        <v>153</v>
      </c>
      <c r="B153" t="s">
        <v>84</v>
      </c>
      <c r="C153" s="36"/>
      <c r="D153" s="38"/>
      <c r="E153" s="36"/>
      <c r="F153" s="36"/>
      <c r="I153" s="17"/>
      <c r="J153" s="17"/>
      <c r="K153" s="17"/>
      <c r="L153" s="17"/>
      <c r="M153" s="17"/>
      <c r="N153" s="17"/>
      <c r="O153" s="17"/>
      <c r="P153" s="17"/>
    </row>
    <row r="154" spans="1:21" ht="9.75" customHeight="1" x14ac:dyDescent="0.2">
      <c r="A154" s="9">
        <f>ROW()</f>
        <v>154</v>
      </c>
      <c r="C154" s="36"/>
      <c r="D154" s="38"/>
      <c r="E154" s="36"/>
      <c r="F154" s="36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U154" s="36"/>
    </row>
    <row r="155" spans="1:21" ht="18.75" customHeight="1" x14ac:dyDescent="0.2">
      <c r="A155" s="9">
        <f>ROW()</f>
        <v>155</v>
      </c>
      <c r="B155" s="27" t="s">
        <v>85</v>
      </c>
      <c r="C155" s="36"/>
      <c r="D155" s="93"/>
      <c r="E155" s="93"/>
      <c r="F155" s="93"/>
      <c r="G155" s="93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1:21" ht="18.75" customHeight="1" thickBot="1" x14ac:dyDescent="0.25">
      <c r="A156" s="9">
        <f>ROW()</f>
        <v>156</v>
      </c>
      <c r="B156" s="27" t="s">
        <v>86</v>
      </c>
      <c r="C156" s="36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1:21" ht="18.75" customHeight="1" thickBot="1" x14ac:dyDescent="0.25">
      <c r="A157" s="9">
        <f>ROW()</f>
        <v>157</v>
      </c>
      <c r="B157" t="s">
        <v>87</v>
      </c>
      <c r="C157" s="3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1:21" ht="12.75" customHeight="1" thickTop="1" x14ac:dyDescent="0.2">
      <c r="A158" s="9">
        <f>ROW()</f>
        <v>158</v>
      </c>
      <c r="C158" s="36"/>
    </row>
    <row r="159" spans="1:21" ht="18.75" customHeight="1" x14ac:dyDescent="0.2">
      <c r="A159" s="9">
        <f>ROW()</f>
        <v>159</v>
      </c>
      <c r="B159" s="27" t="s">
        <v>88</v>
      </c>
      <c r="C159" s="36"/>
      <c r="D159" s="93"/>
      <c r="E159" s="93"/>
      <c r="F159" s="93"/>
      <c r="G159" s="93"/>
      <c r="H159" s="97"/>
      <c r="I159" s="97"/>
      <c r="J159" s="97"/>
      <c r="K159" s="97"/>
      <c r="L159" s="97"/>
      <c r="M159" s="97"/>
      <c r="N159" s="97"/>
      <c r="O159" s="97"/>
      <c r="P159" s="97"/>
    </row>
    <row r="160" spans="1:21" ht="18.75" customHeight="1" thickBot="1" x14ac:dyDescent="0.25">
      <c r="A160" s="9">
        <f>ROW()</f>
        <v>160</v>
      </c>
      <c r="B160" s="27" t="s">
        <v>89</v>
      </c>
      <c r="C160" s="36"/>
      <c r="H160" s="98"/>
      <c r="I160" s="98"/>
      <c r="J160" s="98"/>
      <c r="K160" s="98"/>
      <c r="L160" s="98"/>
      <c r="M160" s="98"/>
      <c r="N160" s="98"/>
      <c r="O160" s="98"/>
      <c r="P160" s="98"/>
    </row>
    <row r="161" spans="1:27" ht="18.75" customHeight="1" thickTop="1" x14ac:dyDescent="0.2">
      <c r="A161" s="9">
        <f>ROW()</f>
        <v>161</v>
      </c>
      <c r="B161" t="s">
        <v>90</v>
      </c>
      <c r="C161" s="36"/>
      <c r="D161" s="99"/>
      <c r="H161" s="99"/>
      <c r="I161" s="17"/>
      <c r="J161" s="17"/>
      <c r="K161" s="17"/>
      <c r="L161" s="17"/>
      <c r="M161" s="17"/>
      <c r="N161" s="17"/>
      <c r="O161" s="17"/>
      <c r="P161" s="17"/>
    </row>
    <row r="162" spans="1:27" ht="12.75" customHeight="1" x14ac:dyDescent="0.2">
      <c r="A162" s="9">
        <f>ROW()</f>
        <v>162</v>
      </c>
      <c r="C162" s="99"/>
      <c r="D162" s="99"/>
    </row>
    <row r="163" spans="1:27" ht="18.75" customHeight="1" thickBot="1" x14ac:dyDescent="0.25">
      <c r="A163" s="9">
        <f>ROW()</f>
        <v>163</v>
      </c>
      <c r="B163" t="s">
        <v>91</v>
      </c>
      <c r="C163" s="99"/>
      <c r="D163" s="99"/>
      <c r="H163" s="62"/>
      <c r="I163" s="100"/>
      <c r="J163" s="100"/>
      <c r="K163" s="100"/>
      <c r="L163" s="100"/>
      <c r="M163" s="100"/>
      <c r="N163" s="100"/>
      <c r="O163" s="100"/>
      <c r="P163" s="100"/>
    </row>
    <row r="164" spans="1:27" ht="18.75" customHeight="1" x14ac:dyDescent="0.2">
      <c r="A164" s="9">
        <f>ROW()</f>
        <v>164</v>
      </c>
      <c r="B164" s="27" t="s">
        <v>92</v>
      </c>
      <c r="C164" s="99"/>
      <c r="D164" s="99"/>
      <c r="H164" s="62"/>
      <c r="I164" s="101"/>
      <c r="J164" s="101"/>
      <c r="K164" s="101"/>
      <c r="L164" s="101"/>
      <c r="M164" s="101"/>
      <c r="N164" s="101"/>
      <c r="O164" s="101"/>
      <c r="P164" s="101"/>
    </row>
    <row r="165" spans="1:27" ht="18.75" customHeight="1" thickBot="1" x14ac:dyDescent="0.3">
      <c r="A165" s="9">
        <f>ROW()</f>
        <v>165</v>
      </c>
      <c r="B165" t="s">
        <v>93</v>
      </c>
      <c r="C165" s="99"/>
      <c r="D165" s="99"/>
      <c r="G165" s="102"/>
      <c r="H165" s="103"/>
      <c r="I165" s="104"/>
      <c r="J165" s="104"/>
      <c r="K165" s="104"/>
      <c r="L165" s="104"/>
      <c r="M165" s="104"/>
      <c r="N165" s="104"/>
      <c r="O165" s="104"/>
      <c r="P165" s="104"/>
    </row>
    <row r="166" spans="1:27" ht="18.75" customHeight="1" thickBot="1" x14ac:dyDescent="0.25">
      <c r="A166" s="9">
        <f>ROW()</f>
        <v>166</v>
      </c>
      <c r="B166" s="27" t="s">
        <v>94</v>
      </c>
      <c r="C166" s="99"/>
      <c r="D166" s="99"/>
      <c r="H166" s="29"/>
      <c r="I166" s="105"/>
      <c r="J166" s="105"/>
      <c r="K166" s="105"/>
      <c r="L166" s="105"/>
      <c r="M166" s="105"/>
      <c r="N166" s="105"/>
      <c r="O166" s="105"/>
      <c r="P166" s="105"/>
    </row>
    <row r="167" spans="1:27" ht="9.75" customHeight="1" thickTop="1" x14ac:dyDescent="0.2">
      <c r="A167" s="9">
        <f>ROW()</f>
        <v>167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U167" s="29"/>
      <c r="V167" s="29"/>
      <c r="W167" s="29"/>
      <c r="X167" s="29"/>
      <c r="Y167" s="29"/>
      <c r="Z167" s="29"/>
      <c r="AA167" s="29"/>
    </row>
    <row r="168" spans="1:27" ht="18.75" customHeight="1" x14ac:dyDescent="0.2">
      <c r="A168" s="9">
        <f>ROW()</f>
        <v>168</v>
      </c>
      <c r="B168" s="27" t="s">
        <v>95</v>
      </c>
      <c r="C168" s="29"/>
    </row>
    <row r="169" spans="1:27" ht="18.75" customHeight="1" x14ac:dyDescent="0.2">
      <c r="A169" s="9">
        <f>ROW()</f>
        <v>169</v>
      </c>
      <c r="B169" t="str">
        <f>+B8</f>
        <v>Revolver ($100 million)</v>
      </c>
      <c r="C169" s="29"/>
      <c r="I169" s="51"/>
      <c r="J169" s="51"/>
      <c r="K169" s="51"/>
      <c r="L169" s="51"/>
      <c r="M169" s="51"/>
      <c r="N169" s="51"/>
      <c r="O169" s="51"/>
      <c r="P169" s="51"/>
    </row>
    <row r="170" spans="1:27" ht="18.75" customHeight="1" x14ac:dyDescent="0.2">
      <c r="A170" s="9">
        <f>ROW()</f>
        <v>170</v>
      </c>
      <c r="B170" t="str">
        <f>+B9</f>
        <v>Term Loan A</v>
      </c>
      <c r="C170" s="29"/>
      <c r="I170" s="51"/>
      <c r="J170" s="51"/>
      <c r="K170" s="51"/>
      <c r="L170" s="51"/>
      <c r="M170" s="51"/>
      <c r="N170" s="51"/>
      <c r="O170" s="51"/>
      <c r="P170" s="51"/>
    </row>
    <row r="171" spans="1:27" ht="18.75" customHeight="1" x14ac:dyDescent="0.2">
      <c r="A171" s="9">
        <f>ROW()</f>
        <v>171</v>
      </c>
      <c r="B171" t="str">
        <f>+B10</f>
        <v>Term Loan B</v>
      </c>
      <c r="C171" s="29"/>
      <c r="I171" s="51"/>
      <c r="J171" s="51"/>
      <c r="K171" s="51"/>
      <c r="L171" s="51"/>
      <c r="M171" s="51"/>
      <c r="N171" s="51"/>
      <c r="O171" s="51"/>
      <c r="P171" s="51"/>
    </row>
    <row r="172" spans="1:27" ht="18.75" customHeight="1" x14ac:dyDescent="0.2">
      <c r="A172" s="9">
        <f>ROW()</f>
        <v>172</v>
      </c>
      <c r="B172" t="str">
        <f>+B12</f>
        <v>Senior Unsecured / Subordinated Notes</v>
      </c>
      <c r="C172" s="29"/>
      <c r="I172" s="51"/>
      <c r="J172" s="51"/>
      <c r="K172" s="51"/>
      <c r="L172" s="51"/>
      <c r="M172" s="51"/>
      <c r="N172" s="51"/>
      <c r="O172" s="51"/>
      <c r="P172" s="51"/>
    </row>
    <row r="173" spans="1:27" ht="18.75" customHeight="1" thickBot="1" x14ac:dyDescent="0.25">
      <c r="A173" s="9">
        <f>ROW()</f>
        <v>173</v>
      </c>
      <c r="B173" t="s">
        <v>96</v>
      </c>
      <c r="C173" s="29"/>
      <c r="I173" s="106"/>
      <c r="J173" s="106"/>
      <c r="K173" s="106"/>
      <c r="L173" s="106"/>
      <c r="M173" s="106"/>
      <c r="N173" s="106"/>
      <c r="O173" s="106"/>
      <c r="P173" s="106"/>
    </row>
    <row r="174" spans="1:27" ht="13.5" customHeight="1" thickTop="1" thickBot="1" x14ac:dyDescent="0.25">
      <c r="A174" s="9">
        <f>ROW()</f>
        <v>174</v>
      </c>
      <c r="C174" s="29"/>
      <c r="I174" s="107"/>
      <c r="J174" s="107"/>
      <c r="K174" s="107"/>
      <c r="L174" s="107"/>
      <c r="M174" s="107"/>
      <c r="N174" s="107"/>
      <c r="O174" s="107"/>
      <c r="P174" s="107"/>
    </row>
    <row r="175" spans="1:27" ht="18.75" customHeight="1" thickBot="1" x14ac:dyDescent="0.25">
      <c r="A175" s="9">
        <f>ROW()</f>
        <v>175</v>
      </c>
      <c r="B175" s="25" t="s">
        <v>97</v>
      </c>
      <c r="C175" s="29"/>
      <c r="I175" s="108"/>
      <c r="J175" s="108"/>
      <c r="K175" s="108"/>
      <c r="L175" s="108"/>
      <c r="M175" s="108"/>
      <c r="N175" s="108"/>
      <c r="O175" s="108"/>
      <c r="P175" s="108"/>
    </row>
    <row r="176" spans="1:27" ht="18.75" customHeight="1" thickTop="1" x14ac:dyDescent="0.25">
      <c r="A176" s="9">
        <f>ROW()</f>
        <v>176</v>
      </c>
      <c r="B176" t="s">
        <v>98</v>
      </c>
      <c r="C176" s="29"/>
      <c r="I176" s="90"/>
      <c r="J176" s="90"/>
      <c r="K176" s="90"/>
      <c r="L176" s="90"/>
      <c r="M176" s="90"/>
      <c r="N176" s="90"/>
      <c r="O176" s="90"/>
      <c r="P176" s="90"/>
    </row>
    <row r="177" spans="1:21" ht="18.75" customHeight="1" x14ac:dyDescent="0.2">
      <c r="A177" s="9">
        <f>ROW()</f>
        <v>177</v>
      </c>
      <c r="B177" t="s">
        <v>99</v>
      </c>
      <c r="C177" s="29"/>
      <c r="I177" s="109"/>
      <c r="J177" s="109"/>
      <c r="K177" s="109"/>
      <c r="L177" s="109"/>
      <c r="M177" s="109"/>
      <c r="N177" s="109"/>
      <c r="O177" s="109"/>
      <c r="P177" s="109"/>
    </row>
    <row r="178" spans="1:21" ht="18.75" customHeight="1" thickBot="1" x14ac:dyDescent="0.25">
      <c r="A178" s="9">
        <f>ROW()</f>
        <v>178</v>
      </c>
      <c r="B178" s="27" t="s">
        <v>100</v>
      </c>
      <c r="C178" s="29"/>
      <c r="I178" s="110"/>
      <c r="J178" s="110"/>
      <c r="K178" s="110"/>
      <c r="L178" s="110"/>
      <c r="M178" s="110"/>
      <c r="N178" s="110"/>
      <c r="O178" s="110"/>
      <c r="P178" s="110"/>
    </row>
    <row r="179" spans="1:21" ht="21.75" customHeight="1" thickTop="1" x14ac:dyDescent="0.2">
      <c r="C179" s="29"/>
    </row>
    <row r="180" spans="1:21" ht="12" customHeight="1" x14ac:dyDescent="0.2">
      <c r="A180" s="6"/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21" ht="21.75" customHeight="1" x14ac:dyDescent="0.25">
      <c r="A181" s="9">
        <f>ROW()</f>
        <v>181</v>
      </c>
      <c r="B181" s="34" t="s">
        <v>101</v>
      </c>
      <c r="C181" s="12"/>
      <c r="D181" s="12"/>
      <c r="E181" s="12"/>
      <c r="F181" s="12"/>
      <c r="G181" s="52"/>
      <c r="H181" s="52"/>
      <c r="I181" s="52"/>
      <c r="J181" s="52"/>
      <c r="K181" s="52"/>
      <c r="L181" s="52"/>
      <c r="M181" s="52"/>
      <c r="N181" s="52"/>
      <c r="O181" s="52"/>
      <c r="P181" s="52"/>
    </row>
    <row r="182" spans="1:21" ht="21.75" customHeight="1" x14ac:dyDescent="0.25">
      <c r="A182" s="9">
        <f>ROW()</f>
        <v>182</v>
      </c>
      <c r="B182" s="35" t="s">
        <v>18</v>
      </c>
      <c r="C182" s="36"/>
      <c r="D182" s="38"/>
      <c r="E182" s="36"/>
      <c r="F182" s="36"/>
      <c r="G182" s="53"/>
      <c r="H182" s="53"/>
      <c r="I182" s="167" t="s">
        <v>20</v>
      </c>
      <c r="J182" s="167"/>
      <c r="K182" s="167"/>
      <c r="L182" s="167"/>
      <c r="M182" s="167"/>
    </row>
    <row r="183" spans="1:21" ht="21.75" customHeight="1" thickBot="1" x14ac:dyDescent="0.25">
      <c r="A183" s="9">
        <f>ROW()</f>
        <v>183</v>
      </c>
      <c r="C183" s="36"/>
      <c r="D183" s="38"/>
      <c r="E183" s="36"/>
      <c r="F183" s="36"/>
      <c r="G183" s="53"/>
      <c r="H183" s="126">
        <f>+H151</f>
        <v>2018</v>
      </c>
      <c r="I183" s="126">
        <f>+H183+1</f>
        <v>2019</v>
      </c>
      <c r="J183" s="126">
        <f t="shared" ref="J183:P183" si="4">+I183+1</f>
        <v>2020</v>
      </c>
      <c r="K183" s="126">
        <f t="shared" si="4"/>
        <v>2021</v>
      </c>
      <c r="L183" s="126">
        <f t="shared" si="4"/>
        <v>2022</v>
      </c>
      <c r="M183" s="126">
        <f t="shared" si="4"/>
        <v>2023</v>
      </c>
      <c r="N183" s="126">
        <f t="shared" si="4"/>
        <v>2024</v>
      </c>
      <c r="O183" s="126">
        <f t="shared" si="4"/>
        <v>2025</v>
      </c>
      <c r="P183" s="126">
        <f t="shared" si="4"/>
        <v>2026</v>
      </c>
    </row>
    <row r="184" spans="1:21" ht="21.75" customHeight="1" x14ac:dyDescent="0.2">
      <c r="A184" s="9">
        <f>ROW()</f>
        <v>184</v>
      </c>
      <c r="B184" t="s">
        <v>102</v>
      </c>
      <c r="C184" s="36"/>
      <c r="D184" s="38"/>
      <c r="E184" s="36"/>
      <c r="F184" s="36"/>
      <c r="H184" s="62"/>
      <c r="I184" s="111"/>
      <c r="J184" s="111"/>
      <c r="K184" s="111"/>
      <c r="L184" s="111"/>
      <c r="M184" s="111"/>
      <c r="N184" s="111"/>
      <c r="O184" s="111"/>
      <c r="P184" s="111"/>
    </row>
    <row r="185" spans="1:21" ht="21.75" customHeight="1" x14ac:dyDescent="0.2">
      <c r="A185" s="9">
        <f>ROW()</f>
        <v>185</v>
      </c>
      <c r="B185" t="s">
        <v>91</v>
      </c>
      <c r="C185" s="112"/>
      <c r="D185" s="38"/>
      <c r="E185" s="36"/>
      <c r="F185" s="36"/>
      <c r="H185" s="113"/>
      <c r="I185" s="109"/>
      <c r="J185" s="109"/>
      <c r="K185" s="109"/>
      <c r="L185" s="109"/>
      <c r="M185" s="109"/>
      <c r="N185" s="109"/>
      <c r="O185" s="109"/>
      <c r="P185" s="109"/>
    </row>
    <row r="186" spans="1:21" ht="21.75" customHeight="1" x14ac:dyDescent="0.2">
      <c r="A186" s="9">
        <f>ROW()</f>
        <v>186</v>
      </c>
      <c r="B186" t="s">
        <v>103</v>
      </c>
      <c r="C186" s="112"/>
      <c r="D186" s="38"/>
      <c r="E186" s="36"/>
      <c r="F186" s="36"/>
      <c r="H186" s="62"/>
      <c r="I186" s="109"/>
      <c r="J186" s="109"/>
      <c r="K186" s="109"/>
      <c r="L186" s="109"/>
      <c r="M186" s="109"/>
      <c r="N186" s="109"/>
      <c r="O186" s="109"/>
      <c r="P186" s="109"/>
    </row>
    <row r="187" spans="1:21" ht="21.75" customHeight="1" thickBot="1" x14ac:dyDescent="0.25">
      <c r="A187" s="9">
        <f>ROW()</f>
        <v>187</v>
      </c>
      <c r="B187" t="s">
        <v>104</v>
      </c>
      <c r="C187" s="112"/>
      <c r="H187" s="53"/>
      <c r="I187" s="100"/>
      <c r="J187" s="100"/>
      <c r="K187" s="100"/>
      <c r="L187" s="100"/>
      <c r="M187" s="100"/>
      <c r="N187" s="100"/>
      <c r="O187" s="100"/>
      <c r="P187" s="100"/>
    </row>
    <row r="188" spans="1:21" ht="21.75" customHeight="1" thickBot="1" x14ac:dyDescent="0.25">
      <c r="A188" s="9">
        <f>ROW()</f>
        <v>188</v>
      </c>
      <c r="B188" s="27" t="s">
        <v>105</v>
      </c>
      <c r="C188" s="112"/>
      <c r="G188" s="62"/>
      <c r="H188" s="113"/>
      <c r="I188" s="106"/>
      <c r="J188" s="106"/>
      <c r="K188" s="106"/>
      <c r="L188" s="106"/>
      <c r="M188" s="106"/>
      <c r="N188" s="106"/>
      <c r="O188" s="106"/>
      <c r="P188" s="106"/>
    </row>
    <row r="189" spans="1:21" ht="12.75" customHeight="1" thickTop="1" x14ac:dyDescent="0.2">
      <c r="A189" s="9">
        <f>ROW()</f>
        <v>189</v>
      </c>
      <c r="C189" s="112"/>
      <c r="G189" s="62"/>
      <c r="H189" s="53"/>
      <c r="I189" s="53"/>
      <c r="J189" s="53"/>
      <c r="K189" s="53"/>
      <c r="L189" s="53"/>
      <c r="M189" s="53"/>
      <c r="N189" s="53"/>
      <c r="O189" s="53"/>
      <c r="P189" s="53"/>
      <c r="U189" s="36"/>
    </row>
    <row r="190" spans="1:21" ht="21.75" customHeight="1" x14ac:dyDescent="0.2">
      <c r="A190" s="9">
        <f>ROW()</f>
        <v>190</v>
      </c>
      <c r="B190" s="114" t="s">
        <v>106</v>
      </c>
      <c r="C190" s="112"/>
      <c r="G190" s="62"/>
      <c r="H190" s="53"/>
      <c r="I190" s="53"/>
      <c r="J190" s="53"/>
      <c r="K190" s="53"/>
      <c r="L190" s="53"/>
      <c r="M190" s="53"/>
      <c r="N190" s="53"/>
      <c r="O190" s="53"/>
      <c r="P190" s="53"/>
      <c r="U190" s="36"/>
    </row>
    <row r="191" spans="1:21" ht="21.75" customHeight="1" x14ac:dyDescent="0.2">
      <c r="A191" s="9">
        <f>ROW()</f>
        <v>191</v>
      </c>
      <c r="B191" t="s">
        <v>107</v>
      </c>
      <c r="C191" s="112"/>
      <c r="D191" s="115"/>
      <c r="E191" s="115"/>
      <c r="F191" s="115"/>
      <c r="H191" s="62"/>
      <c r="I191" s="111"/>
      <c r="J191" s="111"/>
      <c r="K191" s="111"/>
      <c r="L191" s="111"/>
      <c r="M191" s="111"/>
      <c r="N191" s="111"/>
      <c r="O191" s="111"/>
      <c r="P191" s="111"/>
    </row>
    <row r="192" spans="1:21" ht="21.75" customHeight="1" x14ac:dyDescent="0.2">
      <c r="A192" s="9">
        <f>ROW()</f>
        <v>192</v>
      </c>
      <c r="B192" t="s">
        <v>108</v>
      </c>
      <c r="C192" s="112"/>
      <c r="D192" s="115"/>
      <c r="E192" s="115"/>
      <c r="F192" s="115"/>
      <c r="G192" s="62"/>
      <c r="H192" s="62"/>
      <c r="I192" s="111"/>
      <c r="J192" s="111"/>
      <c r="K192" s="111"/>
      <c r="L192" s="111"/>
      <c r="M192" s="111"/>
      <c r="N192" s="111"/>
      <c r="O192" s="111"/>
      <c r="P192" s="111"/>
    </row>
    <row r="193" spans="1:21" ht="21.75" customHeight="1" x14ac:dyDescent="0.2">
      <c r="A193" s="9">
        <f>ROW()</f>
        <v>193</v>
      </c>
      <c r="B193" t="s">
        <v>109</v>
      </c>
      <c r="C193" s="112"/>
      <c r="D193" s="115"/>
      <c r="E193" s="115"/>
      <c r="F193" s="115"/>
      <c r="G193" s="62"/>
      <c r="H193" s="62"/>
      <c r="I193" s="111"/>
      <c r="J193" s="111"/>
      <c r="K193" s="111"/>
      <c r="L193" s="111"/>
      <c r="M193" s="111"/>
      <c r="N193" s="111"/>
      <c r="O193" s="111"/>
      <c r="P193" s="111"/>
    </row>
    <row r="194" spans="1:21" ht="21.75" customHeight="1" x14ac:dyDescent="0.2">
      <c r="A194" s="9">
        <f>ROW()</f>
        <v>194</v>
      </c>
      <c r="B194" t="s">
        <v>110</v>
      </c>
      <c r="C194" s="112"/>
      <c r="D194" s="115"/>
      <c r="E194" s="115"/>
      <c r="F194" s="115"/>
      <c r="G194" s="62"/>
      <c r="H194" s="62"/>
      <c r="I194" s="109"/>
      <c r="J194" s="109"/>
      <c r="K194" s="109"/>
      <c r="L194" s="109"/>
      <c r="M194" s="109"/>
      <c r="N194" s="109"/>
      <c r="O194" s="109"/>
      <c r="P194" s="109"/>
    </row>
    <row r="195" spans="1:21" ht="21.75" customHeight="1" x14ac:dyDescent="0.2">
      <c r="A195" s="9">
        <f>ROW()</f>
        <v>195</v>
      </c>
      <c r="B195" t="s">
        <v>111</v>
      </c>
      <c r="C195" s="112"/>
      <c r="D195" s="115"/>
      <c r="E195" s="115"/>
      <c r="F195" s="115"/>
      <c r="G195" s="62"/>
      <c r="H195" s="62"/>
      <c r="I195" s="109"/>
      <c r="J195" s="109"/>
      <c r="K195" s="109"/>
      <c r="L195" s="109"/>
      <c r="M195" s="109"/>
      <c r="N195" s="109"/>
      <c r="O195" s="109"/>
      <c r="P195" s="109"/>
    </row>
    <row r="196" spans="1:21" ht="21.75" customHeight="1" thickBot="1" x14ac:dyDescent="0.3">
      <c r="A196" s="9">
        <f>ROW()</f>
        <v>196</v>
      </c>
      <c r="B196" s="117" t="s">
        <v>112</v>
      </c>
      <c r="C196" s="112"/>
      <c r="D196" s="115"/>
      <c r="E196" s="115"/>
      <c r="F196" s="115"/>
      <c r="G196" s="62"/>
      <c r="H196" s="53"/>
      <c r="I196" s="106"/>
      <c r="J196" s="106"/>
      <c r="K196" s="106"/>
      <c r="L196" s="106"/>
      <c r="M196" s="106"/>
      <c r="N196" s="106"/>
      <c r="O196" s="106"/>
      <c r="P196" s="106"/>
    </row>
    <row r="197" spans="1:21" ht="11.25" customHeight="1" thickTop="1" thickBot="1" x14ac:dyDescent="0.25">
      <c r="A197" s="9">
        <f>ROW()</f>
        <v>197</v>
      </c>
      <c r="C197" s="112"/>
      <c r="D197" s="115"/>
      <c r="E197" s="115"/>
      <c r="F197" s="115"/>
      <c r="H197" s="116"/>
      <c r="I197" s="118"/>
      <c r="J197" s="118"/>
      <c r="K197" s="118"/>
      <c r="L197" s="118"/>
      <c r="M197" s="118"/>
      <c r="N197" s="118"/>
      <c r="O197" s="118"/>
      <c r="P197" s="118"/>
    </row>
    <row r="198" spans="1:21" ht="21.75" customHeight="1" thickBot="1" x14ac:dyDescent="0.25">
      <c r="A198" s="9">
        <f>ROW()</f>
        <v>198</v>
      </c>
      <c r="B198" s="27" t="s">
        <v>113</v>
      </c>
      <c r="C198" s="112"/>
      <c r="H198" s="53"/>
      <c r="I198" s="106"/>
      <c r="J198" s="106"/>
      <c r="K198" s="106"/>
      <c r="L198" s="106"/>
      <c r="M198" s="106"/>
      <c r="N198" s="106"/>
      <c r="O198" s="106"/>
      <c r="P198" s="106"/>
    </row>
    <row r="199" spans="1:21" ht="13.5" customHeight="1" thickTop="1" x14ac:dyDescent="0.2">
      <c r="A199" s="9">
        <f>ROW()</f>
        <v>199</v>
      </c>
      <c r="C199" s="112"/>
      <c r="G199" s="62"/>
      <c r="H199" s="53"/>
      <c r="I199" s="53"/>
      <c r="J199" s="53"/>
      <c r="K199" s="53"/>
      <c r="L199" s="53"/>
      <c r="M199" s="53"/>
      <c r="N199" s="53"/>
      <c r="O199" s="53"/>
      <c r="P199" s="53"/>
      <c r="U199" s="36"/>
    </row>
    <row r="200" spans="1:21" ht="21.75" customHeight="1" x14ac:dyDescent="0.2">
      <c r="A200" s="9">
        <f>ROW()</f>
        <v>200</v>
      </c>
      <c r="B200" s="114" t="s">
        <v>114</v>
      </c>
      <c r="C200" s="112"/>
      <c r="G200" s="62"/>
      <c r="H200" s="53"/>
      <c r="I200" s="53"/>
      <c r="J200" s="53"/>
      <c r="K200" s="53"/>
      <c r="L200" s="53"/>
      <c r="M200" s="53"/>
      <c r="N200" s="53"/>
      <c r="O200" s="53"/>
      <c r="P200" s="53"/>
      <c r="U200" s="36"/>
    </row>
    <row r="201" spans="1:21" ht="21.75" customHeight="1" x14ac:dyDescent="0.2">
      <c r="A201" s="9">
        <f>ROW()</f>
        <v>201</v>
      </c>
      <c r="B201" t="s">
        <v>115</v>
      </c>
      <c r="C201" s="112"/>
      <c r="D201" s="115"/>
      <c r="E201" s="115"/>
      <c r="G201" s="62"/>
      <c r="H201" s="113"/>
      <c r="I201" s="109"/>
      <c r="J201" s="109"/>
      <c r="K201" s="109"/>
      <c r="L201" s="109"/>
      <c r="M201" s="109"/>
      <c r="N201" s="109"/>
      <c r="O201" s="109"/>
      <c r="P201" s="109"/>
    </row>
    <row r="202" spans="1:21" ht="21.75" customHeight="1" thickBot="1" x14ac:dyDescent="0.3">
      <c r="A202" s="9">
        <f>ROW()</f>
        <v>202</v>
      </c>
      <c r="B202" t="s">
        <v>116</v>
      </c>
      <c r="C202" s="112"/>
      <c r="D202" s="115"/>
      <c r="E202" s="115"/>
      <c r="G202" s="62"/>
      <c r="H202" s="53"/>
      <c r="I202" s="119"/>
      <c r="J202" s="119"/>
      <c r="K202" s="119"/>
      <c r="L202" s="119"/>
      <c r="M202" s="119"/>
      <c r="N202" s="119"/>
      <c r="O202" s="119"/>
      <c r="P202" s="119"/>
      <c r="Q202" s="120"/>
    </row>
    <row r="203" spans="1:21" ht="21.75" customHeight="1" thickBot="1" x14ac:dyDescent="0.25">
      <c r="A203" s="9">
        <f>ROW()</f>
        <v>203</v>
      </c>
      <c r="B203" s="27" t="s">
        <v>117</v>
      </c>
      <c r="C203" s="112"/>
      <c r="G203" s="62"/>
      <c r="H203" s="53"/>
      <c r="I203" s="106"/>
      <c r="J203" s="106"/>
      <c r="K203" s="106"/>
      <c r="L203" s="106"/>
      <c r="M203" s="106"/>
      <c r="N203" s="106"/>
      <c r="O203" s="106"/>
      <c r="P203" s="106"/>
    </row>
    <row r="204" spans="1:21" ht="11.25" customHeight="1" thickTop="1" thickBot="1" x14ac:dyDescent="0.25">
      <c r="A204" s="9">
        <f>ROW()</f>
        <v>204</v>
      </c>
      <c r="C204" s="112"/>
      <c r="G204" s="62"/>
      <c r="H204" s="53"/>
      <c r="I204" s="118"/>
      <c r="J204" s="118"/>
      <c r="K204" s="118"/>
      <c r="L204" s="118"/>
      <c r="M204" s="118"/>
      <c r="N204" s="118"/>
      <c r="O204" s="118"/>
      <c r="P204" s="118"/>
      <c r="U204" s="36"/>
    </row>
    <row r="205" spans="1:21" ht="21.75" customHeight="1" thickBot="1" x14ac:dyDescent="0.25">
      <c r="A205" s="9">
        <f>ROW()</f>
        <v>205</v>
      </c>
      <c r="B205" s="27" t="s">
        <v>118</v>
      </c>
      <c r="C205" s="112"/>
      <c r="G205" s="62"/>
      <c r="H205" s="53"/>
      <c r="I205" s="106"/>
      <c r="J205" s="106"/>
      <c r="K205" s="106"/>
      <c r="L205" s="106"/>
      <c r="M205" s="106"/>
      <c r="N205" s="106"/>
      <c r="O205" s="106"/>
      <c r="P205" s="106"/>
    </row>
    <row r="206" spans="1:21" ht="21.75" customHeight="1" thickTop="1" x14ac:dyDescent="0.2">
      <c r="A206" s="9">
        <f>ROW()</f>
        <v>206</v>
      </c>
      <c r="C206" s="112"/>
      <c r="G206" s="62"/>
      <c r="H206" s="53"/>
      <c r="I206" s="53"/>
      <c r="J206" s="53"/>
      <c r="K206" s="53"/>
      <c r="L206" s="53"/>
      <c r="M206" s="53"/>
      <c r="N206" s="53"/>
      <c r="O206" s="53"/>
      <c r="P206" s="53"/>
      <c r="U206" s="36"/>
    </row>
    <row r="207" spans="1:21" ht="21.75" customHeight="1" x14ac:dyDescent="0.2">
      <c r="A207" s="9">
        <f>ROW()</f>
        <v>207</v>
      </c>
      <c r="B207" s="114" t="s">
        <v>119</v>
      </c>
      <c r="C207" s="112"/>
      <c r="G207" s="62"/>
      <c r="H207" s="53"/>
      <c r="I207" s="53"/>
      <c r="J207" s="53"/>
      <c r="K207" s="53"/>
      <c r="L207" s="53"/>
      <c r="M207" s="53"/>
      <c r="N207" s="53"/>
      <c r="O207" s="53"/>
      <c r="P207" s="53"/>
      <c r="U207" s="36"/>
    </row>
    <row r="208" spans="1:21" ht="21.75" customHeight="1" x14ac:dyDescent="0.2">
      <c r="A208" s="9">
        <f>ROW()</f>
        <v>208</v>
      </c>
      <c r="B208" t="str">
        <f>+B8</f>
        <v>Revolver ($100 million)</v>
      </c>
      <c r="C208" s="112"/>
      <c r="G208" s="62"/>
      <c r="H208" s="53"/>
      <c r="I208" s="41"/>
      <c r="J208" s="41"/>
      <c r="K208" s="41"/>
      <c r="L208" s="41"/>
      <c r="M208" s="41"/>
      <c r="N208" s="41"/>
      <c r="O208" s="41"/>
      <c r="P208" s="41"/>
    </row>
    <row r="209" spans="1:25" ht="21.75" customHeight="1" x14ac:dyDescent="0.2">
      <c r="A209" s="9">
        <f>ROW()</f>
        <v>209</v>
      </c>
      <c r="B209" t="str">
        <f>+B9</f>
        <v>Term Loan A</v>
      </c>
      <c r="C209" s="112"/>
      <c r="G209" s="62"/>
      <c r="H209" s="53"/>
      <c r="I209" s="41"/>
      <c r="J209" s="41"/>
      <c r="K209" s="41"/>
      <c r="L209" s="41"/>
      <c r="M209" s="41"/>
      <c r="N209" s="41"/>
      <c r="O209" s="41"/>
      <c r="P209" s="41"/>
    </row>
    <row r="210" spans="1:25" ht="21.75" customHeight="1" x14ac:dyDescent="0.2">
      <c r="A210" s="9">
        <f>ROW()</f>
        <v>210</v>
      </c>
      <c r="B210" t="str">
        <f>+B10</f>
        <v>Term Loan B</v>
      </c>
      <c r="C210" s="112"/>
      <c r="G210" s="62"/>
      <c r="H210" s="53"/>
      <c r="I210" s="41"/>
      <c r="J210" s="41"/>
      <c r="K210" s="41"/>
      <c r="L210" s="41"/>
      <c r="M210" s="41"/>
      <c r="N210" s="41"/>
      <c r="O210" s="41"/>
      <c r="P210" s="41"/>
    </row>
    <row r="211" spans="1:25" ht="21.75" customHeight="1" thickBot="1" x14ac:dyDescent="0.25">
      <c r="A211" s="9">
        <f>ROW()</f>
        <v>211</v>
      </c>
      <c r="B211" t="str">
        <f>+B12</f>
        <v>Senior Unsecured / Subordinated Notes</v>
      </c>
      <c r="C211" s="112"/>
      <c r="G211" s="62"/>
      <c r="H211" s="53"/>
      <c r="I211" s="121"/>
      <c r="J211" s="121"/>
      <c r="K211" s="121"/>
      <c r="L211" s="121"/>
      <c r="M211" s="121"/>
      <c r="N211" s="121"/>
      <c r="O211" s="121"/>
      <c r="P211" s="121"/>
    </row>
    <row r="212" spans="1:25" ht="21.75" customHeight="1" thickBot="1" x14ac:dyDescent="0.25">
      <c r="A212" s="9">
        <f>ROW()</f>
        <v>212</v>
      </c>
      <c r="B212" s="27" t="s">
        <v>120</v>
      </c>
      <c r="C212" s="112"/>
      <c r="G212" s="62"/>
      <c r="H212" s="53"/>
      <c r="I212" s="106"/>
      <c r="J212" s="106"/>
      <c r="K212" s="106"/>
      <c r="L212" s="106"/>
      <c r="M212" s="106"/>
      <c r="N212" s="106"/>
      <c r="O212" s="106"/>
      <c r="P212" s="106"/>
    </row>
    <row r="213" spans="1:25" ht="21.75" customHeight="1" thickTop="1" x14ac:dyDescent="0.2">
      <c r="A213" s="9">
        <f>ROW()</f>
        <v>213</v>
      </c>
      <c r="C213" s="112"/>
      <c r="H213" s="53"/>
      <c r="I213" s="53"/>
      <c r="J213" s="53"/>
      <c r="K213" s="53"/>
      <c r="L213" s="53"/>
      <c r="M213" s="53"/>
      <c r="N213" s="53"/>
      <c r="O213" s="53"/>
      <c r="P213" s="53"/>
      <c r="U213" s="36"/>
    </row>
    <row r="214" spans="1:25" ht="21.75" customHeight="1" thickBot="1" x14ac:dyDescent="0.25">
      <c r="A214" s="9">
        <f>ROW()</f>
        <v>214</v>
      </c>
      <c r="B214" s="25" t="s">
        <v>121</v>
      </c>
      <c r="C214" s="112"/>
      <c r="H214" s="53"/>
      <c r="I214" s="104"/>
      <c r="J214" s="104"/>
      <c r="K214" s="104"/>
      <c r="L214" s="104"/>
      <c r="M214" s="104"/>
      <c r="N214" s="104"/>
      <c r="O214" s="104"/>
      <c r="P214" s="104"/>
      <c r="Q214" s="131"/>
    </row>
    <row r="215" spans="1:25" ht="21.75" customHeight="1" thickBot="1" x14ac:dyDescent="0.25">
      <c r="A215" s="9">
        <f>ROW()</f>
        <v>215</v>
      </c>
      <c r="B215" s="27" t="s">
        <v>122</v>
      </c>
      <c r="C215" s="112"/>
      <c r="H215" s="53"/>
      <c r="I215" s="106"/>
      <c r="J215" s="106"/>
      <c r="K215" s="106"/>
      <c r="L215" s="106"/>
      <c r="M215" s="106"/>
      <c r="N215" s="106"/>
      <c r="O215" s="106"/>
      <c r="P215" s="106"/>
    </row>
    <row r="216" spans="1:25" ht="21.75" customHeight="1" thickTop="1" thickBot="1" x14ac:dyDescent="0.25">
      <c r="A216" s="9">
        <f>ROW()</f>
        <v>216</v>
      </c>
      <c r="B216" s="25"/>
      <c r="C216" s="112"/>
      <c r="H216" s="53"/>
      <c r="I216" s="118"/>
      <c r="J216" s="118"/>
      <c r="K216" s="118"/>
      <c r="L216" s="118"/>
      <c r="M216" s="118"/>
      <c r="N216" s="118"/>
      <c r="O216" s="118"/>
      <c r="P216" s="118"/>
      <c r="U216" s="36"/>
      <c r="V216" s="36"/>
      <c r="W216" s="36"/>
      <c r="X216" s="36"/>
      <c r="Y216" s="36"/>
    </row>
    <row r="217" spans="1:25" ht="21.75" customHeight="1" thickBot="1" x14ac:dyDescent="0.25">
      <c r="A217" s="9">
        <f>ROW()</f>
        <v>217</v>
      </c>
      <c r="B217" t="s">
        <v>123</v>
      </c>
      <c r="C217" s="112"/>
      <c r="H217" s="62"/>
      <c r="I217" s="106"/>
      <c r="J217" s="106"/>
      <c r="K217" s="106"/>
      <c r="L217" s="106"/>
      <c r="M217" s="106"/>
      <c r="N217" s="106"/>
      <c r="O217" s="106"/>
      <c r="P217" s="106"/>
    </row>
    <row r="218" spans="1:25" ht="21.75" customHeight="1" thickTop="1" x14ac:dyDescent="0.2">
      <c r="A218" s="9">
        <f>ROW()</f>
        <v>218</v>
      </c>
      <c r="C218" s="112"/>
      <c r="H218" s="53"/>
      <c r="I218" s="53"/>
      <c r="J218" s="53"/>
      <c r="K218" s="53"/>
      <c r="L218" s="53"/>
      <c r="M218" s="53"/>
      <c r="U218" s="36"/>
    </row>
    <row r="219" spans="1:25" ht="21.75" customHeight="1" x14ac:dyDescent="0.2">
      <c r="A219" s="9">
        <f>ROW()</f>
        <v>219</v>
      </c>
      <c r="C219" s="112"/>
    </row>
    <row r="220" spans="1:25" ht="12" customHeight="1" x14ac:dyDescent="0.2">
      <c r="A220" s="6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25" ht="21.75" customHeight="1" x14ac:dyDescent="0.25">
      <c r="A221" s="9">
        <f>ROW()</f>
        <v>221</v>
      </c>
      <c r="B221" s="34" t="s">
        <v>124</v>
      </c>
      <c r="C221" s="12"/>
      <c r="D221" s="12"/>
      <c r="E221" s="12"/>
      <c r="F221" s="1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1:25" ht="21.75" customHeight="1" x14ac:dyDescent="0.2">
      <c r="A222" s="9">
        <f>ROW()</f>
        <v>222</v>
      </c>
      <c r="C222" s="36"/>
      <c r="D222" s="38"/>
      <c r="E222" s="36"/>
      <c r="F222" s="36"/>
      <c r="G222" s="53"/>
      <c r="H222" s="53" t="s">
        <v>20</v>
      </c>
      <c r="I222" s="53"/>
      <c r="J222" s="53"/>
      <c r="K222" s="53"/>
      <c r="L222" s="53"/>
      <c r="M222" s="53"/>
    </row>
    <row r="223" spans="1:25" ht="21.75" customHeight="1" thickBot="1" x14ac:dyDescent="0.25">
      <c r="A223" s="9">
        <f>ROW()</f>
        <v>223</v>
      </c>
      <c r="C223" s="36"/>
      <c r="D223" s="38"/>
      <c r="E223" s="36"/>
      <c r="F223" s="36"/>
      <c r="G223" s="53"/>
      <c r="H223" s="126">
        <f>+H183</f>
        <v>2018</v>
      </c>
      <c r="I223" s="126">
        <f>+H223+1</f>
        <v>2019</v>
      </c>
      <c r="J223" s="126">
        <f t="shared" ref="J223:P223" si="5">+I223+1</f>
        <v>2020</v>
      </c>
      <c r="K223" s="126">
        <f t="shared" si="5"/>
        <v>2021</v>
      </c>
      <c r="L223" s="126">
        <f t="shared" si="5"/>
        <v>2022</v>
      </c>
      <c r="M223" s="126">
        <f t="shared" si="5"/>
        <v>2023</v>
      </c>
      <c r="N223" s="126">
        <f t="shared" si="5"/>
        <v>2024</v>
      </c>
      <c r="O223" s="126">
        <f t="shared" si="5"/>
        <v>2025</v>
      </c>
      <c r="P223" s="126">
        <f t="shared" si="5"/>
        <v>2026</v>
      </c>
    </row>
    <row r="224" spans="1:25" ht="21.75" customHeight="1" x14ac:dyDescent="0.2">
      <c r="A224" s="9">
        <f>ROW()</f>
        <v>224</v>
      </c>
      <c r="C224" s="36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1:21" ht="21.75" customHeight="1" x14ac:dyDescent="0.2">
      <c r="A225" s="9">
        <f>ROW()</f>
        <v>225</v>
      </c>
      <c r="B225" s="25" t="s">
        <v>125</v>
      </c>
      <c r="C225" s="42"/>
      <c r="D225" s="42"/>
      <c r="E225" s="42"/>
      <c r="F225" s="42"/>
      <c r="G225" s="42"/>
      <c r="H225" s="42"/>
      <c r="I225" s="152"/>
      <c r="J225" s="152"/>
      <c r="K225" s="152"/>
      <c r="L225" s="152"/>
      <c r="M225" s="152"/>
      <c r="N225" s="152"/>
      <c r="O225" s="152"/>
      <c r="P225" s="152"/>
    </row>
    <row r="226" spans="1:21" ht="21.75" customHeight="1" x14ac:dyDescent="0.2">
      <c r="A226" s="9">
        <f>ROW()</f>
        <v>226</v>
      </c>
      <c r="B226" s="122" t="s">
        <v>126</v>
      </c>
      <c r="C226" s="42"/>
      <c r="D226" s="42"/>
      <c r="E226" s="42"/>
      <c r="F226" s="42"/>
      <c r="G226" s="42"/>
      <c r="H226" s="42"/>
      <c r="I226" s="153"/>
      <c r="J226" s="153"/>
      <c r="K226" s="153"/>
      <c r="L226" s="153"/>
      <c r="M226" s="153"/>
      <c r="N226" s="153"/>
      <c r="O226" s="153"/>
      <c r="P226" s="153"/>
    </row>
    <row r="227" spans="1:21" ht="21.75" customHeight="1" x14ac:dyDescent="0.2">
      <c r="A227" s="9">
        <f>ROW()</f>
        <v>227</v>
      </c>
      <c r="B227" s="25" t="s">
        <v>127</v>
      </c>
      <c r="C227" s="42"/>
      <c r="D227" s="42"/>
      <c r="E227" s="42"/>
      <c r="F227" s="42"/>
      <c r="G227" s="42"/>
      <c r="H227" s="42"/>
      <c r="I227" s="154"/>
      <c r="J227" s="154"/>
      <c r="K227" s="154"/>
      <c r="L227" s="154"/>
      <c r="M227" s="154"/>
      <c r="N227" s="154"/>
      <c r="O227" s="154"/>
      <c r="P227" s="154"/>
    </row>
    <row r="228" spans="1:21" ht="21.75" customHeight="1" x14ac:dyDescent="0.2">
      <c r="A228" s="9">
        <f>ROW()</f>
        <v>228</v>
      </c>
      <c r="B228" s="25" t="s">
        <v>145</v>
      </c>
      <c r="C228" s="42"/>
      <c r="D228" s="42"/>
      <c r="E228" s="42"/>
      <c r="F228" s="42"/>
      <c r="G228" s="42"/>
      <c r="H228" s="42"/>
      <c r="I228" s="155"/>
      <c r="J228" s="155"/>
      <c r="K228" s="155"/>
      <c r="L228" s="155"/>
      <c r="M228" s="155"/>
      <c r="N228" s="155"/>
      <c r="O228" s="155"/>
      <c r="P228" s="155"/>
    </row>
    <row r="229" spans="1:21" ht="21.75" customHeight="1" x14ac:dyDescent="0.2">
      <c r="A229" s="9">
        <f>ROW()</f>
        <v>229</v>
      </c>
      <c r="C229" s="42"/>
      <c r="D229" s="42"/>
      <c r="E229" s="42"/>
      <c r="F229" s="42"/>
      <c r="G229" s="42"/>
      <c r="H229" s="42"/>
      <c r="I229" s="156"/>
      <c r="J229" s="156"/>
      <c r="K229" s="156"/>
      <c r="L229" s="156"/>
      <c r="M229" s="156"/>
      <c r="N229" s="156"/>
      <c r="O229" s="156"/>
      <c r="P229" s="156"/>
    </row>
    <row r="230" spans="1:21" ht="21.75" customHeight="1" x14ac:dyDescent="0.2">
      <c r="A230" s="9">
        <f>ROW()</f>
        <v>230</v>
      </c>
      <c r="B230" s="25" t="s">
        <v>128</v>
      </c>
      <c r="C230" s="42"/>
      <c r="D230" s="42"/>
      <c r="E230" s="42"/>
      <c r="F230" s="42"/>
      <c r="G230" s="42"/>
      <c r="H230" s="42"/>
      <c r="I230" s="152"/>
      <c r="J230" s="152"/>
      <c r="K230" s="152"/>
      <c r="L230" s="152"/>
      <c r="M230" s="152"/>
      <c r="N230" s="152"/>
      <c r="O230" s="152"/>
      <c r="P230" s="152"/>
    </row>
    <row r="231" spans="1:21" ht="21.75" customHeight="1" x14ac:dyDescent="0.2">
      <c r="A231" s="9">
        <f>ROW()</f>
        <v>231</v>
      </c>
      <c r="B231" s="122" t="s">
        <v>126</v>
      </c>
      <c r="C231" s="42"/>
      <c r="D231" s="42"/>
      <c r="E231" s="42"/>
      <c r="F231" s="42"/>
      <c r="G231" s="42"/>
      <c r="H231" s="42"/>
      <c r="I231" s="153"/>
      <c r="J231" s="153"/>
      <c r="K231" s="153"/>
      <c r="L231" s="153"/>
      <c r="M231" s="153"/>
      <c r="N231" s="153"/>
      <c r="O231" s="156"/>
      <c r="P231" s="156"/>
    </row>
    <row r="232" spans="1:21" ht="21.75" customHeight="1" x14ac:dyDescent="0.2">
      <c r="A232" s="9">
        <f>ROW()</f>
        <v>232</v>
      </c>
      <c r="B232" s="25" t="s">
        <v>127</v>
      </c>
      <c r="C232" s="42"/>
      <c r="D232" s="42"/>
      <c r="E232" s="42"/>
      <c r="F232" s="42"/>
      <c r="G232" s="42"/>
      <c r="H232" s="42"/>
      <c r="I232" s="154"/>
      <c r="J232" s="154"/>
      <c r="K232" s="154"/>
      <c r="L232" s="154"/>
      <c r="M232" s="154"/>
      <c r="N232" s="154"/>
      <c r="O232" s="156"/>
      <c r="P232" s="156"/>
    </row>
    <row r="233" spans="1:21" ht="21.75" customHeight="1" x14ac:dyDescent="0.2">
      <c r="A233" s="9">
        <f>ROW()</f>
        <v>233</v>
      </c>
      <c r="B233" s="25" t="s">
        <v>145</v>
      </c>
      <c r="C233" s="42"/>
      <c r="D233" s="42"/>
      <c r="E233" s="42"/>
      <c r="F233" s="42"/>
      <c r="G233" s="42"/>
      <c r="H233" s="42"/>
      <c r="I233" s="155"/>
      <c r="J233" s="155"/>
      <c r="K233" s="155"/>
      <c r="L233" s="155"/>
      <c r="M233" s="155"/>
      <c r="N233" s="155"/>
      <c r="O233" s="156"/>
      <c r="P233" s="156"/>
    </row>
    <row r="234" spans="1:21" ht="21.75" customHeight="1" x14ac:dyDescent="0.2">
      <c r="A234" s="9">
        <f>ROW()</f>
        <v>234</v>
      </c>
      <c r="C234" s="42"/>
      <c r="D234" s="42"/>
      <c r="E234" s="42"/>
      <c r="F234" s="42"/>
      <c r="G234" s="42"/>
      <c r="H234" s="42"/>
      <c r="I234" s="156"/>
      <c r="J234" s="156"/>
      <c r="K234" s="156"/>
      <c r="L234" s="156"/>
      <c r="M234" s="156"/>
      <c r="N234" s="156"/>
      <c r="O234" s="156"/>
      <c r="P234" s="156"/>
    </row>
    <row r="235" spans="1:21" ht="21.75" customHeight="1" x14ac:dyDescent="0.2">
      <c r="A235" s="9">
        <f>ROW()</f>
        <v>235</v>
      </c>
      <c r="B235" s="25" t="s">
        <v>129</v>
      </c>
      <c r="C235" s="42"/>
      <c r="D235" s="42"/>
      <c r="E235" s="42"/>
      <c r="F235" s="42"/>
      <c r="G235" s="42"/>
      <c r="H235" s="42"/>
      <c r="I235" s="152"/>
      <c r="J235" s="152"/>
      <c r="K235" s="152"/>
      <c r="L235" s="152"/>
      <c r="M235" s="152"/>
      <c r="N235" s="152"/>
      <c r="O235" s="152"/>
      <c r="P235" s="152"/>
    </row>
    <row r="236" spans="1:21" ht="21.75" customHeight="1" x14ac:dyDescent="0.2">
      <c r="A236"/>
      <c r="B236" s="25"/>
      <c r="C236" s="93"/>
      <c r="H236" s="99"/>
      <c r="I236" s="99"/>
      <c r="J236" s="99"/>
      <c r="K236" s="99"/>
      <c r="L236" s="99"/>
      <c r="M236" s="99"/>
      <c r="U236" s="99"/>
    </row>
    <row r="237" spans="1:21" ht="21.75" customHeight="1" x14ac:dyDescent="0.2">
      <c r="A237"/>
    </row>
    <row r="238" spans="1:21" ht="21.75" customHeight="1" x14ac:dyDescent="0.2">
      <c r="A238"/>
    </row>
    <row r="239" spans="1:21" ht="21.75" customHeight="1" x14ac:dyDescent="0.2">
      <c r="A239"/>
    </row>
    <row r="240" spans="1:21" ht="21.75" customHeight="1" x14ac:dyDescent="0.2">
      <c r="A240"/>
    </row>
    <row r="241" spans="1:1" ht="21.75" customHeight="1" x14ac:dyDescent="0.2">
      <c r="A241"/>
    </row>
    <row r="242" spans="1:1" ht="21.75" customHeight="1" x14ac:dyDescent="0.2">
      <c r="A242"/>
    </row>
    <row r="243" spans="1:1" ht="21.75" customHeight="1" x14ac:dyDescent="0.2">
      <c r="A243"/>
    </row>
    <row r="244" spans="1:1" ht="21.75" customHeight="1" x14ac:dyDescent="0.2">
      <c r="A244"/>
    </row>
    <row r="245" spans="1:1" ht="21.75" customHeight="1" x14ac:dyDescent="0.2">
      <c r="A245"/>
    </row>
    <row r="246" spans="1:1" ht="21.75" customHeight="1" x14ac:dyDescent="0.2">
      <c r="A246"/>
    </row>
    <row r="247" spans="1:1" ht="21.75" customHeight="1" x14ac:dyDescent="0.2">
      <c r="A247"/>
    </row>
    <row r="248" spans="1:1" ht="21.75" customHeight="1" x14ac:dyDescent="0.2">
      <c r="A248"/>
    </row>
    <row r="249" spans="1:1" ht="21.75" customHeight="1" x14ac:dyDescent="0.2">
      <c r="A249"/>
    </row>
    <row r="250" spans="1:1" ht="21.75" customHeight="1" x14ac:dyDescent="0.2">
      <c r="A250"/>
    </row>
    <row r="251" spans="1:1" ht="21.75" customHeight="1" x14ac:dyDescent="0.2">
      <c r="A251"/>
    </row>
    <row r="252" spans="1:1" ht="21.75" customHeight="1" x14ac:dyDescent="0.2">
      <c r="A252"/>
    </row>
    <row r="253" spans="1:1" ht="21.75" customHeight="1" x14ac:dyDescent="0.2">
      <c r="A253"/>
    </row>
    <row r="254" spans="1:1" ht="21.75" customHeight="1" x14ac:dyDescent="0.2">
      <c r="A254"/>
    </row>
    <row r="255" spans="1:1" ht="21.75" customHeight="1" x14ac:dyDescent="0.2">
      <c r="A255"/>
    </row>
    <row r="256" spans="1:1" ht="21.75" customHeight="1" x14ac:dyDescent="0.2">
      <c r="A256"/>
    </row>
    <row r="257" spans="1:1" ht="21.75" customHeight="1" x14ac:dyDescent="0.2">
      <c r="A257"/>
    </row>
    <row r="258" spans="1:1" ht="21.75" customHeight="1" x14ac:dyDescent="0.2">
      <c r="A258"/>
    </row>
    <row r="259" spans="1:1" ht="21.75" customHeight="1" x14ac:dyDescent="0.2">
      <c r="A259"/>
    </row>
    <row r="260" spans="1:1" ht="21.75" customHeight="1" x14ac:dyDescent="0.2">
      <c r="A260"/>
    </row>
    <row r="261" spans="1:1" ht="21.75" customHeight="1" x14ac:dyDescent="0.2">
      <c r="A261"/>
    </row>
    <row r="262" spans="1:1" ht="21.75" customHeight="1" x14ac:dyDescent="0.2">
      <c r="A262"/>
    </row>
    <row r="263" spans="1:1" ht="21.75" customHeight="1" x14ac:dyDescent="0.2">
      <c r="A263"/>
    </row>
    <row r="264" spans="1:1" ht="21.75" customHeight="1" x14ac:dyDescent="0.2">
      <c r="A264"/>
    </row>
    <row r="265" spans="1:1" ht="21.75" customHeight="1" x14ac:dyDescent="0.2">
      <c r="A265"/>
    </row>
    <row r="266" spans="1:1" ht="21.75" customHeight="1" x14ac:dyDescent="0.2">
      <c r="A266"/>
    </row>
    <row r="267" spans="1:1" ht="21.75" customHeight="1" x14ac:dyDescent="0.2">
      <c r="A267"/>
    </row>
    <row r="268" spans="1:1" ht="21.75" customHeight="1" x14ac:dyDescent="0.2">
      <c r="A268"/>
    </row>
    <row r="269" spans="1:1" ht="21.75" customHeight="1" x14ac:dyDescent="0.2">
      <c r="A269"/>
    </row>
    <row r="270" spans="1:1" ht="21.75" customHeight="1" x14ac:dyDescent="0.2">
      <c r="A270"/>
    </row>
    <row r="271" spans="1:1" ht="21.75" customHeight="1" x14ac:dyDescent="0.2">
      <c r="A271"/>
    </row>
    <row r="272" spans="1:1" ht="21.75" customHeight="1" x14ac:dyDescent="0.2">
      <c r="A272"/>
    </row>
    <row r="273" spans="1:1" ht="21.75" customHeight="1" x14ac:dyDescent="0.2">
      <c r="A273"/>
    </row>
    <row r="274" spans="1:1" ht="21.75" customHeight="1" x14ac:dyDescent="0.2">
      <c r="A274"/>
    </row>
    <row r="275" spans="1:1" ht="21.75" customHeight="1" x14ac:dyDescent="0.2">
      <c r="A275"/>
    </row>
    <row r="276" spans="1:1" ht="21.75" customHeight="1" x14ac:dyDescent="0.2">
      <c r="A276"/>
    </row>
    <row r="277" spans="1:1" ht="21.75" customHeight="1" x14ac:dyDescent="0.2">
      <c r="A277"/>
    </row>
    <row r="278" spans="1:1" ht="21.75" customHeight="1" x14ac:dyDescent="0.2">
      <c r="A278"/>
    </row>
    <row r="279" spans="1:1" ht="21.75" customHeight="1" x14ac:dyDescent="0.2">
      <c r="A279"/>
    </row>
    <row r="280" spans="1:1" ht="21.75" customHeight="1" x14ac:dyDescent="0.2">
      <c r="A280"/>
    </row>
    <row r="281" spans="1:1" ht="21.75" customHeight="1" x14ac:dyDescent="0.2">
      <c r="A281"/>
    </row>
    <row r="282" spans="1:1" ht="21.75" customHeight="1" x14ac:dyDescent="0.2">
      <c r="A282"/>
    </row>
    <row r="283" spans="1:1" ht="21.75" customHeight="1" x14ac:dyDescent="0.2">
      <c r="A283"/>
    </row>
    <row r="284" spans="1:1" ht="21.75" customHeight="1" x14ac:dyDescent="0.2">
      <c r="A284"/>
    </row>
    <row r="285" spans="1:1" ht="21.75" customHeight="1" x14ac:dyDescent="0.2">
      <c r="A285"/>
    </row>
    <row r="286" spans="1:1" ht="21.75" customHeight="1" x14ac:dyDescent="0.2">
      <c r="A286"/>
    </row>
    <row r="287" spans="1:1" ht="21.75" customHeight="1" x14ac:dyDescent="0.2">
      <c r="A287"/>
    </row>
    <row r="288" spans="1:1" ht="21.75" customHeight="1" x14ac:dyDescent="0.2">
      <c r="A288"/>
    </row>
    <row r="289" spans="1:1" ht="21.75" customHeight="1" x14ac:dyDescent="0.2">
      <c r="A289"/>
    </row>
    <row r="290" spans="1:1" ht="21.75" customHeight="1" x14ac:dyDescent="0.2">
      <c r="A290"/>
    </row>
    <row r="291" spans="1:1" ht="21.75" customHeight="1" x14ac:dyDescent="0.2">
      <c r="A291"/>
    </row>
    <row r="292" spans="1:1" ht="21.75" customHeight="1" x14ac:dyDescent="0.2">
      <c r="A292"/>
    </row>
    <row r="293" spans="1:1" ht="21.75" customHeight="1" x14ac:dyDescent="0.2">
      <c r="A293"/>
    </row>
    <row r="294" spans="1:1" ht="21.75" customHeight="1" x14ac:dyDescent="0.2">
      <c r="A294"/>
    </row>
    <row r="295" spans="1:1" ht="21.75" customHeight="1" x14ac:dyDescent="0.2">
      <c r="A295"/>
    </row>
    <row r="296" spans="1:1" ht="21.75" customHeight="1" x14ac:dyDescent="0.2">
      <c r="A296"/>
    </row>
    <row r="297" spans="1:1" ht="21.75" customHeight="1" x14ac:dyDescent="0.2">
      <c r="A297"/>
    </row>
    <row r="298" spans="1:1" ht="21.75" customHeight="1" x14ac:dyDescent="0.2">
      <c r="A298"/>
    </row>
    <row r="299" spans="1:1" ht="21.75" customHeight="1" x14ac:dyDescent="0.2">
      <c r="A299"/>
    </row>
    <row r="300" spans="1:1" ht="21.75" customHeight="1" x14ac:dyDescent="0.2">
      <c r="A300"/>
    </row>
    <row r="301" spans="1:1" ht="21.75" customHeight="1" x14ac:dyDescent="0.2">
      <c r="A301"/>
    </row>
    <row r="302" spans="1:1" ht="21.75" customHeight="1" x14ac:dyDescent="0.2">
      <c r="A302"/>
    </row>
    <row r="303" spans="1:1" ht="21.75" customHeight="1" x14ac:dyDescent="0.2">
      <c r="A303"/>
    </row>
    <row r="304" spans="1:1" ht="21.75" customHeight="1" x14ac:dyDescent="0.2">
      <c r="A304"/>
    </row>
    <row r="305" spans="1:1" ht="21.75" customHeight="1" x14ac:dyDescent="0.2">
      <c r="A305"/>
    </row>
    <row r="306" spans="1:1" ht="21.75" customHeight="1" x14ac:dyDescent="0.2">
      <c r="A306"/>
    </row>
    <row r="307" spans="1:1" ht="21.75" customHeight="1" x14ac:dyDescent="0.2">
      <c r="A307"/>
    </row>
    <row r="308" spans="1:1" ht="21.75" customHeight="1" x14ac:dyDescent="0.2">
      <c r="A308"/>
    </row>
    <row r="309" spans="1:1" ht="21.75" customHeight="1" x14ac:dyDescent="0.2">
      <c r="A309"/>
    </row>
    <row r="310" spans="1:1" ht="21.75" customHeight="1" x14ac:dyDescent="0.2">
      <c r="A310"/>
    </row>
    <row r="311" spans="1:1" ht="21.75" customHeight="1" x14ac:dyDescent="0.2">
      <c r="A311"/>
    </row>
    <row r="312" spans="1:1" ht="21.75" customHeight="1" x14ac:dyDescent="0.2">
      <c r="A312"/>
    </row>
    <row r="313" spans="1:1" ht="21.75" customHeight="1" x14ac:dyDescent="0.2">
      <c r="A313"/>
    </row>
    <row r="314" spans="1:1" ht="21.75" customHeight="1" x14ac:dyDescent="0.2">
      <c r="A314"/>
    </row>
    <row r="315" spans="1:1" ht="21.75" customHeight="1" x14ac:dyDescent="0.2">
      <c r="A315"/>
    </row>
    <row r="316" spans="1:1" ht="21.75" customHeight="1" x14ac:dyDescent="0.2">
      <c r="A316"/>
    </row>
    <row r="317" spans="1:1" ht="21.75" customHeight="1" x14ac:dyDescent="0.2">
      <c r="A317"/>
    </row>
    <row r="318" spans="1:1" ht="21.75" customHeight="1" x14ac:dyDescent="0.2">
      <c r="A318"/>
    </row>
    <row r="319" spans="1:1" ht="21.75" customHeight="1" x14ac:dyDescent="0.2">
      <c r="A319"/>
    </row>
    <row r="320" spans="1:1" ht="21.75" customHeight="1" x14ac:dyDescent="0.2">
      <c r="A320"/>
    </row>
    <row r="321" spans="1:1" ht="21.75" customHeight="1" x14ac:dyDescent="0.2">
      <c r="A321"/>
    </row>
    <row r="322" spans="1:1" ht="21.75" customHeight="1" x14ac:dyDescent="0.2">
      <c r="A322"/>
    </row>
    <row r="323" spans="1:1" ht="21.75" customHeight="1" x14ac:dyDescent="0.2">
      <c r="A323"/>
    </row>
    <row r="324" spans="1:1" ht="21.75" customHeight="1" x14ac:dyDescent="0.2">
      <c r="A324"/>
    </row>
    <row r="325" spans="1:1" ht="21.75" customHeight="1" x14ac:dyDescent="0.2">
      <c r="A325"/>
    </row>
    <row r="326" spans="1:1" ht="21.75" customHeight="1" x14ac:dyDescent="0.2">
      <c r="A326"/>
    </row>
    <row r="327" spans="1:1" ht="21.75" customHeight="1" x14ac:dyDescent="0.2">
      <c r="A327"/>
    </row>
    <row r="328" spans="1:1" ht="21.75" customHeight="1" x14ac:dyDescent="0.2">
      <c r="A328"/>
    </row>
    <row r="329" spans="1:1" ht="21.75" customHeight="1" x14ac:dyDescent="0.2">
      <c r="A329"/>
    </row>
    <row r="330" spans="1:1" ht="21.75" customHeight="1" x14ac:dyDescent="0.2">
      <c r="A330"/>
    </row>
    <row r="331" spans="1:1" ht="21.75" customHeight="1" x14ac:dyDescent="0.2">
      <c r="A331"/>
    </row>
    <row r="332" spans="1:1" ht="21.75" customHeight="1" x14ac:dyDescent="0.2">
      <c r="A332"/>
    </row>
    <row r="333" spans="1:1" ht="21.75" customHeight="1" x14ac:dyDescent="0.2">
      <c r="A333"/>
    </row>
    <row r="334" spans="1:1" ht="21.75" customHeight="1" x14ac:dyDescent="0.2">
      <c r="A334"/>
    </row>
    <row r="335" spans="1:1" ht="21.75" customHeight="1" x14ac:dyDescent="0.2">
      <c r="A335"/>
    </row>
    <row r="336" spans="1:1" ht="21.75" customHeight="1" x14ac:dyDescent="0.2">
      <c r="A336"/>
    </row>
    <row r="337" spans="1:1" ht="21.75" customHeight="1" x14ac:dyDescent="0.2">
      <c r="A337"/>
    </row>
    <row r="338" spans="1:1" ht="21.75" customHeight="1" x14ac:dyDescent="0.2">
      <c r="A338"/>
    </row>
    <row r="339" spans="1:1" ht="21.75" customHeight="1" x14ac:dyDescent="0.2">
      <c r="A339"/>
    </row>
    <row r="340" spans="1:1" ht="21.75" customHeight="1" x14ac:dyDescent="0.2">
      <c r="A340"/>
    </row>
    <row r="341" spans="1:1" ht="21.75" customHeight="1" x14ac:dyDescent="0.2">
      <c r="A341"/>
    </row>
    <row r="342" spans="1:1" ht="21.75" customHeight="1" x14ac:dyDescent="0.2">
      <c r="A342"/>
    </row>
    <row r="343" spans="1:1" ht="21.75" customHeight="1" x14ac:dyDescent="0.2">
      <c r="A343"/>
    </row>
    <row r="344" spans="1:1" ht="21.75" customHeight="1" x14ac:dyDescent="0.2">
      <c r="A344"/>
    </row>
    <row r="345" spans="1:1" ht="21.75" customHeight="1" x14ac:dyDescent="0.2">
      <c r="A345"/>
    </row>
    <row r="346" spans="1:1" ht="21.75" customHeight="1" x14ac:dyDescent="0.2">
      <c r="A346"/>
    </row>
    <row r="347" spans="1:1" ht="21.75" customHeight="1" x14ac:dyDescent="0.2">
      <c r="A347"/>
    </row>
    <row r="348" spans="1:1" ht="21.75" customHeight="1" x14ac:dyDescent="0.2">
      <c r="A348"/>
    </row>
    <row r="349" spans="1:1" ht="21.75" customHeight="1" x14ac:dyDescent="0.2">
      <c r="A349"/>
    </row>
    <row r="350" spans="1:1" ht="21.75" customHeight="1" x14ac:dyDescent="0.2">
      <c r="A350"/>
    </row>
    <row r="351" spans="1:1" ht="21.75" customHeight="1" x14ac:dyDescent="0.2">
      <c r="A351"/>
    </row>
    <row r="352" spans="1:1" ht="21.75" customHeight="1" x14ac:dyDescent="0.2">
      <c r="A352"/>
    </row>
    <row r="353" spans="1:1" ht="21.75" customHeight="1" x14ac:dyDescent="0.2">
      <c r="A353"/>
    </row>
    <row r="354" spans="1:1" ht="21.75" customHeight="1" x14ac:dyDescent="0.2">
      <c r="A354"/>
    </row>
    <row r="355" spans="1:1" ht="21.75" customHeight="1" x14ac:dyDescent="0.2">
      <c r="A355"/>
    </row>
    <row r="356" spans="1:1" ht="21.75" customHeight="1" x14ac:dyDescent="0.2">
      <c r="A356"/>
    </row>
    <row r="357" spans="1:1" ht="21.75" customHeight="1" x14ac:dyDescent="0.2">
      <c r="A357"/>
    </row>
    <row r="358" spans="1:1" ht="21.75" customHeight="1" x14ac:dyDescent="0.2">
      <c r="A358"/>
    </row>
    <row r="359" spans="1:1" ht="21.75" customHeight="1" x14ac:dyDescent="0.2">
      <c r="A359"/>
    </row>
    <row r="360" spans="1:1" ht="21.75" customHeight="1" x14ac:dyDescent="0.2">
      <c r="A360"/>
    </row>
    <row r="361" spans="1:1" ht="21.75" customHeight="1" x14ac:dyDescent="0.2">
      <c r="A361"/>
    </row>
    <row r="362" spans="1:1" ht="21.75" customHeight="1" x14ac:dyDescent="0.2">
      <c r="A362"/>
    </row>
    <row r="363" spans="1:1" ht="21.75" customHeight="1" x14ac:dyDescent="0.2">
      <c r="A363"/>
    </row>
    <row r="364" spans="1:1" ht="21.75" customHeight="1" x14ac:dyDescent="0.2">
      <c r="A364"/>
    </row>
    <row r="365" spans="1:1" ht="21.75" customHeight="1" x14ac:dyDescent="0.2">
      <c r="A365"/>
    </row>
    <row r="366" spans="1:1" ht="21.75" customHeight="1" x14ac:dyDescent="0.2">
      <c r="A366"/>
    </row>
    <row r="367" spans="1:1" ht="21.75" customHeight="1" x14ac:dyDescent="0.2">
      <c r="A367"/>
    </row>
    <row r="368" spans="1:1" ht="21.75" customHeight="1" x14ac:dyDescent="0.2">
      <c r="A368"/>
    </row>
    <row r="369" spans="1:1" ht="21.75" customHeight="1" x14ac:dyDescent="0.2">
      <c r="A369"/>
    </row>
    <row r="370" spans="1:1" ht="21.75" customHeight="1" x14ac:dyDescent="0.2">
      <c r="A370"/>
    </row>
    <row r="371" spans="1:1" ht="21.75" customHeight="1" x14ac:dyDescent="0.2">
      <c r="A371"/>
    </row>
    <row r="372" spans="1:1" ht="21.75" customHeight="1" x14ac:dyDescent="0.2">
      <c r="A372"/>
    </row>
    <row r="373" spans="1:1" ht="21.75" customHeight="1" x14ac:dyDescent="0.2">
      <c r="A373"/>
    </row>
    <row r="374" spans="1:1" ht="21.75" customHeight="1" x14ac:dyDescent="0.2">
      <c r="A374"/>
    </row>
    <row r="375" spans="1:1" ht="21.75" customHeight="1" x14ac:dyDescent="0.2">
      <c r="A375"/>
    </row>
    <row r="376" spans="1:1" ht="21.75" customHeight="1" x14ac:dyDescent="0.2">
      <c r="A376"/>
    </row>
    <row r="377" spans="1:1" ht="21.75" customHeight="1" x14ac:dyDescent="0.2">
      <c r="A377"/>
    </row>
    <row r="378" spans="1:1" ht="21.75" customHeight="1" x14ac:dyDescent="0.2">
      <c r="A378"/>
    </row>
    <row r="379" spans="1:1" ht="21.75" customHeight="1" x14ac:dyDescent="0.2">
      <c r="A379"/>
    </row>
    <row r="380" spans="1:1" ht="21.75" customHeight="1" x14ac:dyDescent="0.2">
      <c r="A380"/>
    </row>
    <row r="381" spans="1:1" ht="21.75" customHeight="1" x14ac:dyDescent="0.2">
      <c r="A381"/>
    </row>
    <row r="382" spans="1:1" ht="21.75" customHeight="1" x14ac:dyDescent="0.2">
      <c r="A382"/>
    </row>
    <row r="383" spans="1:1" ht="21.75" customHeight="1" x14ac:dyDescent="0.2">
      <c r="A383"/>
    </row>
    <row r="384" spans="1:1" ht="21.75" customHeight="1" x14ac:dyDescent="0.2">
      <c r="A384"/>
    </row>
    <row r="385" spans="1:1" ht="21.75" customHeight="1" x14ac:dyDescent="0.2">
      <c r="A385"/>
    </row>
    <row r="386" spans="1:1" ht="21.75" customHeight="1" x14ac:dyDescent="0.2">
      <c r="A386"/>
    </row>
    <row r="387" spans="1:1" ht="21.75" customHeight="1" x14ac:dyDescent="0.2">
      <c r="A387"/>
    </row>
    <row r="388" spans="1:1" ht="21.75" customHeight="1" x14ac:dyDescent="0.2">
      <c r="A388"/>
    </row>
    <row r="389" spans="1:1" ht="21.75" customHeight="1" x14ac:dyDescent="0.2">
      <c r="A389"/>
    </row>
    <row r="390" spans="1:1" ht="21.75" customHeight="1" x14ac:dyDescent="0.2">
      <c r="A390"/>
    </row>
    <row r="391" spans="1:1" ht="21.75" customHeight="1" x14ac:dyDescent="0.2">
      <c r="A391"/>
    </row>
    <row r="392" spans="1:1" ht="21.75" customHeight="1" x14ac:dyDescent="0.2">
      <c r="A392"/>
    </row>
    <row r="393" spans="1:1" ht="21.75" customHeight="1" x14ac:dyDescent="0.2">
      <c r="A393"/>
    </row>
    <row r="394" spans="1:1" ht="21.75" customHeight="1" x14ac:dyDescent="0.2">
      <c r="A394"/>
    </row>
    <row r="395" spans="1:1" ht="21.75" customHeight="1" x14ac:dyDescent="0.2">
      <c r="A395"/>
    </row>
    <row r="396" spans="1:1" ht="21.75" customHeight="1" x14ac:dyDescent="0.2">
      <c r="A396"/>
    </row>
    <row r="397" spans="1:1" ht="21.75" customHeight="1" x14ac:dyDescent="0.2">
      <c r="A397"/>
    </row>
    <row r="398" spans="1:1" ht="21.75" customHeight="1" x14ac:dyDescent="0.2">
      <c r="A398"/>
    </row>
    <row r="399" spans="1:1" ht="21.75" customHeight="1" x14ac:dyDescent="0.2">
      <c r="A399"/>
    </row>
    <row r="400" spans="1:1" ht="21.75" customHeight="1" x14ac:dyDescent="0.2">
      <c r="A400"/>
    </row>
    <row r="401" spans="1:1" ht="21.75" customHeight="1" x14ac:dyDescent="0.2">
      <c r="A401"/>
    </row>
    <row r="402" spans="1:1" ht="21.75" customHeight="1" x14ac:dyDescent="0.2">
      <c r="A402"/>
    </row>
    <row r="403" spans="1:1" ht="21.75" customHeight="1" x14ac:dyDescent="0.2">
      <c r="A403"/>
    </row>
    <row r="404" spans="1:1" ht="21.75" customHeight="1" x14ac:dyDescent="0.2">
      <c r="A404"/>
    </row>
    <row r="405" spans="1:1" ht="21.75" customHeight="1" x14ac:dyDescent="0.2">
      <c r="A405"/>
    </row>
    <row r="406" spans="1:1" ht="21.75" customHeight="1" x14ac:dyDescent="0.2">
      <c r="A406"/>
    </row>
    <row r="407" spans="1:1" ht="21.75" customHeight="1" x14ac:dyDescent="0.2">
      <c r="A407"/>
    </row>
    <row r="408" spans="1:1" ht="21.75" customHeight="1" x14ac:dyDescent="0.2">
      <c r="A408"/>
    </row>
    <row r="409" spans="1:1" ht="21.75" customHeight="1" x14ac:dyDescent="0.2">
      <c r="A409"/>
    </row>
    <row r="410" spans="1:1" ht="21.75" customHeight="1" x14ac:dyDescent="0.2">
      <c r="A410"/>
    </row>
    <row r="411" spans="1:1" ht="21.75" customHeight="1" x14ac:dyDescent="0.2">
      <c r="A411"/>
    </row>
    <row r="412" spans="1:1" ht="21.75" customHeight="1" x14ac:dyDescent="0.2">
      <c r="A412"/>
    </row>
    <row r="413" spans="1:1" ht="21.75" customHeight="1" x14ac:dyDescent="0.2">
      <c r="A413"/>
    </row>
    <row r="414" spans="1:1" ht="21.75" customHeight="1" x14ac:dyDescent="0.2">
      <c r="A414"/>
    </row>
    <row r="415" spans="1:1" ht="21.75" customHeight="1" x14ac:dyDescent="0.2">
      <c r="A415"/>
    </row>
    <row r="416" spans="1:1" ht="21.75" customHeight="1" x14ac:dyDescent="0.2">
      <c r="A416"/>
    </row>
    <row r="417" spans="1:1" ht="21.75" customHeight="1" x14ac:dyDescent="0.2">
      <c r="A417"/>
    </row>
    <row r="418" spans="1:1" ht="21.75" customHeight="1" x14ac:dyDescent="0.2">
      <c r="A418"/>
    </row>
    <row r="419" spans="1:1" ht="21.75" customHeight="1" x14ac:dyDescent="0.2">
      <c r="A419"/>
    </row>
    <row r="420" spans="1:1" ht="21.75" customHeight="1" x14ac:dyDescent="0.2">
      <c r="A420"/>
    </row>
    <row r="421" spans="1:1" ht="21.75" customHeight="1" x14ac:dyDescent="0.2">
      <c r="A421"/>
    </row>
    <row r="422" spans="1:1" ht="21.75" customHeight="1" x14ac:dyDescent="0.2">
      <c r="A422"/>
    </row>
    <row r="423" spans="1:1" ht="21.75" customHeight="1" x14ac:dyDescent="0.2">
      <c r="A423"/>
    </row>
    <row r="424" spans="1:1" ht="21.75" customHeight="1" x14ac:dyDescent="0.2">
      <c r="A424"/>
    </row>
    <row r="425" spans="1:1" ht="21.75" customHeight="1" x14ac:dyDescent="0.2">
      <c r="A425"/>
    </row>
    <row r="426" spans="1:1" ht="21.75" customHeight="1" x14ac:dyDescent="0.2">
      <c r="A426"/>
    </row>
    <row r="427" spans="1:1" ht="21.75" customHeight="1" x14ac:dyDescent="0.2">
      <c r="A427"/>
    </row>
    <row r="428" spans="1:1" ht="21.75" customHeight="1" x14ac:dyDescent="0.2">
      <c r="A428"/>
    </row>
    <row r="429" spans="1:1" ht="21.75" customHeight="1" x14ac:dyDescent="0.2">
      <c r="A429"/>
    </row>
    <row r="430" spans="1:1" ht="21.75" customHeight="1" x14ac:dyDescent="0.2">
      <c r="A430"/>
    </row>
    <row r="431" spans="1:1" ht="21.75" customHeight="1" x14ac:dyDescent="0.2">
      <c r="A431"/>
    </row>
    <row r="432" spans="1:1" ht="21.75" customHeight="1" x14ac:dyDescent="0.2">
      <c r="A432"/>
    </row>
    <row r="433" spans="1:1" ht="21.75" customHeight="1" x14ac:dyDescent="0.2">
      <c r="A433"/>
    </row>
    <row r="434" spans="1:1" ht="21.75" customHeight="1" x14ac:dyDescent="0.2">
      <c r="A434"/>
    </row>
    <row r="435" spans="1:1" ht="21.75" customHeight="1" x14ac:dyDescent="0.2">
      <c r="A435"/>
    </row>
    <row r="436" spans="1:1" ht="21.75" customHeight="1" x14ac:dyDescent="0.2">
      <c r="A436"/>
    </row>
    <row r="437" spans="1:1" ht="21.75" customHeight="1" x14ac:dyDescent="0.2">
      <c r="A437"/>
    </row>
    <row r="438" spans="1:1" ht="21.75" customHeight="1" x14ac:dyDescent="0.2">
      <c r="A438"/>
    </row>
    <row r="439" spans="1:1" ht="21.75" customHeight="1" x14ac:dyDescent="0.2">
      <c r="A439"/>
    </row>
    <row r="440" spans="1:1" ht="21.75" customHeight="1" x14ac:dyDescent="0.2">
      <c r="A440"/>
    </row>
    <row r="441" spans="1:1" ht="21.75" customHeight="1" x14ac:dyDescent="0.2">
      <c r="A441"/>
    </row>
    <row r="442" spans="1:1" ht="21.75" customHeight="1" x14ac:dyDescent="0.2">
      <c r="A442"/>
    </row>
    <row r="443" spans="1:1" ht="21.75" customHeight="1" x14ac:dyDescent="0.2">
      <c r="A443"/>
    </row>
    <row r="444" spans="1:1" ht="21.75" customHeight="1" x14ac:dyDescent="0.2">
      <c r="A444"/>
    </row>
    <row r="445" spans="1:1" ht="21.75" customHeight="1" x14ac:dyDescent="0.2">
      <c r="A445"/>
    </row>
    <row r="446" spans="1:1" ht="21.75" customHeight="1" x14ac:dyDescent="0.2">
      <c r="A446"/>
    </row>
    <row r="447" spans="1:1" ht="21.75" customHeight="1" x14ac:dyDescent="0.2">
      <c r="A447"/>
    </row>
    <row r="448" spans="1:1" ht="21.75" customHeight="1" x14ac:dyDescent="0.2">
      <c r="A448"/>
    </row>
    <row r="449" spans="1:1" ht="21.75" customHeight="1" x14ac:dyDescent="0.2">
      <c r="A449"/>
    </row>
    <row r="450" spans="1:1" ht="21.75" customHeight="1" x14ac:dyDescent="0.2">
      <c r="A450"/>
    </row>
    <row r="451" spans="1:1" ht="21.75" customHeight="1" x14ac:dyDescent="0.2">
      <c r="A451"/>
    </row>
    <row r="452" spans="1:1" ht="21.75" customHeight="1" x14ac:dyDescent="0.2">
      <c r="A452"/>
    </row>
    <row r="453" spans="1:1" ht="21.75" customHeight="1" x14ac:dyDescent="0.2">
      <c r="A453"/>
    </row>
    <row r="454" spans="1:1" ht="21.75" customHeight="1" x14ac:dyDescent="0.2">
      <c r="A454"/>
    </row>
    <row r="455" spans="1:1" ht="21.75" customHeight="1" x14ac:dyDescent="0.2">
      <c r="A455"/>
    </row>
    <row r="456" spans="1:1" ht="21.75" customHeight="1" x14ac:dyDescent="0.2">
      <c r="A456"/>
    </row>
    <row r="457" spans="1:1" ht="21.75" customHeight="1" x14ac:dyDescent="0.2">
      <c r="A457"/>
    </row>
    <row r="458" spans="1:1" ht="21.75" customHeight="1" x14ac:dyDescent="0.2">
      <c r="A458"/>
    </row>
    <row r="459" spans="1:1" ht="21.75" customHeight="1" x14ac:dyDescent="0.2">
      <c r="A459"/>
    </row>
    <row r="460" spans="1:1" ht="21.75" customHeight="1" x14ac:dyDescent="0.2">
      <c r="A460"/>
    </row>
  </sheetData>
  <mergeCells count="4">
    <mergeCell ref="I27:P27"/>
    <mergeCell ref="I121:M121"/>
    <mergeCell ref="I150:M150"/>
    <mergeCell ref="I182:M182"/>
  </mergeCells>
  <pageMargins left="0.7" right="0.7" top="0.75" bottom="0.75" header="0.3" footer="0.3"/>
  <pageSetup scale="44" fitToHeight="0" orientation="landscape" r:id="rId1"/>
  <rowBreaks count="4" manualBreakCount="4">
    <brk id="24" max="16383" man="1"/>
    <brk id="77" max="16383" man="1"/>
    <brk id="118" max="16383" man="1"/>
    <brk id="1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Christakis S. Droussiotis</cp:lastModifiedBy>
  <cp:lastPrinted>2019-03-14T21:03:09Z</cp:lastPrinted>
  <dcterms:created xsi:type="dcterms:W3CDTF">2017-08-04T11:17:03Z</dcterms:created>
  <dcterms:modified xsi:type="dcterms:W3CDTF">2019-03-14T22:05:01Z</dcterms:modified>
</cp:coreProperties>
</file>