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roussch\OneDrive\Documents\School Work\COLUMBIA\Columbia University\Credit Risk Management\"/>
    </mc:Choice>
  </mc:AlternateContent>
  <xr:revisionPtr revIDLastSave="0" documentId="13_ncr:1_{D8F6C85A-35DD-4868-A022-D5D7D4B25B7A}" xr6:coauthVersionLast="47" xr6:coauthVersionMax="47" xr10:uidLastSave="{00000000-0000-0000-0000-000000000000}"/>
  <bookViews>
    <workbookView xWindow="-110" yWindow="-110" windowWidth="19420" windowHeight="11500" xr2:uid="{5DAF675B-01D8-4F3D-80D7-0BC5F0EFB1E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1" l="1"/>
  <c r="D17" i="1"/>
  <c r="C8" i="1" l="1"/>
  <c r="D7" i="1" s="1"/>
  <c r="F7" i="1" s="1"/>
  <c r="D8" i="1" l="1"/>
  <c r="D19" i="1"/>
  <c r="D6" i="1"/>
  <c r="F6" i="1" l="1"/>
  <c r="F8" i="1" s="1"/>
  <c r="C15" i="1" s="1"/>
  <c r="D16" i="1" l="1"/>
  <c r="D20" i="1" s="1"/>
</calcChain>
</file>

<file path=xl/sharedStrings.xml><?xml version="1.0" encoding="utf-8"?>
<sst xmlns="http://schemas.openxmlformats.org/spreadsheetml/2006/main" count="18" uniqueCount="17">
  <si>
    <t>Crocks ("CROX")</t>
  </si>
  <si>
    <t>Interest</t>
  </si>
  <si>
    <t>DEBT COVERAGE RATIO</t>
  </si>
  <si>
    <t xml:space="preserve">  Total Cash Flows (Unlevered)</t>
  </si>
  <si>
    <t>WACD=</t>
  </si>
  <si>
    <t>NPV (Debt)</t>
  </si>
  <si>
    <t>Cushion</t>
  </si>
  <si>
    <t>Max Debt</t>
  </si>
  <si>
    <t>Proposed</t>
  </si>
  <si>
    <t>Proposed/Max</t>
  </si>
  <si>
    <t>Babk Debt</t>
  </si>
  <si>
    <t>Corporat Bonds</t>
  </si>
  <si>
    <t>WACD</t>
  </si>
  <si>
    <t xml:space="preserve">DEBT RAISE FOR LBO </t>
  </si>
  <si>
    <t>Amount</t>
  </si>
  <si>
    <t xml:space="preserve"> % Cap</t>
  </si>
  <si>
    <t>Debt Capacity Analysis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</si>
</sst>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164" formatCode="_(&quot;$&quot;* #,##0_);_(&quot;$&quot;* \(#,##0\);_(&quot;$&quot;* &quot;-&quot;??_);_(@_)"/>
    <numFmt numFmtId="167" formatCode="_(* #,##0_);_(* \(#,##0\);_(* &quot;-&quot;??_);_(@_)"/>
    <numFmt numFmtId="168" formatCode="0.000%"/>
    <numFmt numFmtId="169" formatCode="0.00\x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4"/>
      <color theme="1"/>
      <name val="Aptos Narrow"/>
      <family val="2"/>
      <scheme val="minor"/>
    </font>
    <font>
      <sz val="11"/>
      <color rgb="FF0000FF"/>
      <name val="Aptos Narrow"/>
      <family val="2"/>
      <scheme val="minor"/>
    </font>
    <font>
      <b/>
      <sz val="16"/>
      <color rgb="FF0000FF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4">
    <xf numFmtId="0" fontId="0" fillId="0" borderId="0" xfId="0"/>
    <xf numFmtId="0" fontId="4" fillId="0" borderId="0" xfId="0" applyFont="1"/>
    <xf numFmtId="0" fontId="2" fillId="2" borderId="0" xfId="0" applyFont="1" applyFill="1"/>
    <xf numFmtId="10" fontId="0" fillId="0" borderId="0" xfId="0" applyNumberFormat="1"/>
    <xf numFmtId="0" fontId="0" fillId="0" borderId="0" xfId="0" applyAlignment="1">
      <alignment horizontal="left"/>
    </xf>
    <xf numFmtId="164" fontId="0" fillId="0" borderId="0" xfId="0" applyNumberFormat="1"/>
    <xf numFmtId="0" fontId="3" fillId="0" borderId="0" xfId="0" applyFont="1"/>
    <xf numFmtId="0" fontId="2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/>
    </xf>
    <xf numFmtId="10" fontId="0" fillId="0" borderId="0" xfId="1" applyNumberFormat="1" applyFont="1"/>
    <xf numFmtId="167" fontId="0" fillId="0" borderId="0" xfId="0" applyNumberFormat="1"/>
    <xf numFmtId="168" fontId="0" fillId="0" borderId="0" xfId="1" applyNumberFormat="1" applyFont="1"/>
    <xf numFmtId="6" fontId="0" fillId="0" borderId="0" xfId="0" applyNumberFormat="1"/>
    <xf numFmtId="9" fontId="5" fillId="0" borderId="0" xfId="0" applyNumberFormat="1" applyFont="1" applyAlignment="1">
      <alignment horizontal="center"/>
    </xf>
    <xf numFmtId="6" fontId="3" fillId="3" borderId="1" xfId="0" applyNumberFormat="1" applyFont="1" applyFill="1" applyBorder="1"/>
    <xf numFmtId="169" fontId="3" fillId="3" borderId="1" xfId="0" applyNumberFormat="1" applyFont="1" applyFill="1" applyBorder="1"/>
    <xf numFmtId="9" fontId="0" fillId="0" borderId="0" xfId="1" applyFont="1"/>
    <xf numFmtId="10" fontId="0" fillId="3" borderId="1" xfId="0" applyNumberFormat="1" applyFill="1" applyBorder="1"/>
    <xf numFmtId="0" fontId="3" fillId="0" borderId="2" xfId="0" applyFont="1" applyBorder="1" applyAlignment="1">
      <alignment horizontal="center"/>
    </xf>
    <xf numFmtId="0" fontId="3" fillId="4" borderId="0" xfId="0" applyFont="1" applyFill="1"/>
    <xf numFmtId="0" fontId="3" fillId="4" borderId="0" xfId="0" applyFont="1" applyFill="1" applyAlignment="1">
      <alignment horizontal="center" vertical="center"/>
    </xf>
    <xf numFmtId="0" fontId="6" fillId="0" borderId="0" xfId="0" applyFont="1"/>
    <xf numFmtId="164" fontId="0" fillId="0" borderId="2" xfId="0" applyNumberFormat="1" applyBorder="1"/>
    <xf numFmtId="9" fontId="0" fillId="0" borderId="2" xfId="1" applyFont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1A162-5C70-421B-8ED9-9E79D9696FA0}">
  <dimension ref="A1:I20"/>
  <sheetViews>
    <sheetView tabSelected="1" workbookViewId="0">
      <selection activeCell="G20" sqref="G20"/>
    </sheetView>
  </sheetViews>
  <sheetFormatPr defaultRowHeight="14.5" x14ac:dyDescent="0.35"/>
  <cols>
    <col min="1" max="1" width="3.81640625" customWidth="1"/>
    <col min="2" max="2" width="25.54296875" customWidth="1"/>
    <col min="3" max="3" width="10.26953125" customWidth="1"/>
    <col min="4" max="9" width="11.08984375" customWidth="1"/>
    <col min="10" max="16" width="11.453125" customWidth="1"/>
    <col min="20" max="20" width="10.54296875" customWidth="1"/>
  </cols>
  <sheetData>
    <row r="1" spans="1:9" ht="21" x14ac:dyDescent="0.5">
      <c r="A1" s="1"/>
      <c r="B1" s="21" t="s">
        <v>0</v>
      </c>
    </row>
    <row r="2" spans="1:9" x14ac:dyDescent="0.35">
      <c r="B2" s="6" t="s">
        <v>16</v>
      </c>
    </row>
    <row r="4" spans="1:9" x14ac:dyDescent="0.35">
      <c r="B4" s="19" t="s">
        <v>13</v>
      </c>
      <c r="C4" s="19"/>
      <c r="D4" s="19"/>
      <c r="E4" s="19"/>
      <c r="F4" s="19"/>
    </row>
    <row r="5" spans="1:9" ht="15" thickBot="1" x14ac:dyDescent="0.4">
      <c r="C5" s="18" t="s">
        <v>14</v>
      </c>
      <c r="D5" s="18" t="s">
        <v>15</v>
      </c>
      <c r="E5" s="18" t="s">
        <v>1</v>
      </c>
      <c r="F5" s="18" t="s">
        <v>12</v>
      </c>
    </row>
    <row r="6" spans="1:9" ht="15" thickTop="1" x14ac:dyDescent="0.35">
      <c r="B6" t="s">
        <v>10</v>
      </c>
      <c r="C6" s="5">
        <v>3872.04</v>
      </c>
      <c r="D6" s="16">
        <f>+C6/$C$8</f>
        <v>0.71584279493672387</v>
      </c>
      <c r="E6" s="3">
        <v>7.7332704360806748E-2</v>
      </c>
      <c r="F6" s="9">
        <f>+E6*D6</f>
        <v>5.5358059229655275E-2</v>
      </c>
    </row>
    <row r="7" spans="1:9" ht="15" thickBot="1" x14ac:dyDescent="0.4">
      <c r="B7" t="s">
        <v>11</v>
      </c>
      <c r="C7" s="5">
        <v>1537.0247100000004</v>
      </c>
      <c r="D7" s="16">
        <f>+C7/$C$8</f>
        <v>0.28415720506327613</v>
      </c>
      <c r="E7" s="3">
        <v>0.08</v>
      </c>
      <c r="F7" s="9">
        <f>+E7*D7</f>
        <v>2.2732576405062092E-2</v>
      </c>
    </row>
    <row r="8" spans="1:9" ht="15" thickBot="1" x14ac:dyDescent="0.4">
      <c r="C8" s="22">
        <f>+C7+C6</f>
        <v>5409.0647100000006</v>
      </c>
      <c r="D8" s="23">
        <f>+C8/$C$8</f>
        <v>1</v>
      </c>
      <c r="F8" s="17">
        <f>SUM(F6:F7)</f>
        <v>7.8090635634717367E-2</v>
      </c>
      <c r="G8" t="s">
        <v>12</v>
      </c>
    </row>
    <row r="9" spans="1:9" ht="15" thickTop="1" x14ac:dyDescent="0.35"/>
    <row r="11" spans="1:9" x14ac:dyDescent="0.35">
      <c r="B11" s="19" t="s">
        <v>2</v>
      </c>
      <c r="C11" s="20"/>
      <c r="D11" s="20"/>
      <c r="E11" s="20"/>
      <c r="F11" s="20"/>
      <c r="G11" s="20"/>
      <c r="H11" s="20"/>
      <c r="I11" s="20"/>
    </row>
    <row r="12" spans="1:9" x14ac:dyDescent="0.35">
      <c r="B12" s="2"/>
      <c r="C12" s="7"/>
      <c r="D12" s="7">
        <v>2025</v>
      </c>
      <c r="E12" s="8">
        <v>2026</v>
      </c>
      <c r="F12" s="8">
        <v>2027</v>
      </c>
      <c r="G12" s="8">
        <v>2028</v>
      </c>
      <c r="H12" s="8">
        <v>2029</v>
      </c>
      <c r="I12" s="8">
        <v>2030</v>
      </c>
    </row>
    <row r="13" spans="1:9" x14ac:dyDescent="0.35">
      <c r="B13" t="s">
        <v>3</v>
      </c>
      <c r="E13" s="10">
        <v>939.25147209714305</v>
      </c>
      <c r="F13" s="10">
        <v>967.2179684843428</v>
      </c>
      <c r="G13" s="10">
        <v>996.02345976315928</v>
      </c>
      <c r="H13" s="10">
        <v>1025.6931157803392</v>
      </c>
      <c r="I13" s="10">
        <v>7867.2286876475891</v>
      </c>
    </row>
    <row r="14" spans="1:9" x14ac:dyDescent="0.35">
      <c r="E14" s="10"/>
      <c r="F14" s="10"/>
      <c r="G14" s="10"/>
      <c r="H14" s="10"/>
      <c r="I14" s="10"/>
    </row>
    <row r="15" spans="1:9" x14ac:dyDescent="0.35">
      <c r="B15" s="4" t="s">
        <v>4</v>
      </c>
      <c r="C15" s="11">
        <f>F8</f>
        <v>7.8090635634717367E-2</v>
      </c>
    </row>
    <row r="16" spans="1:9" x14ac:dyDescent="0.35">
      <c r="B16" s="4" t="s">
        <v>5</v>
      </c>
      <c r="D16" s="12">
        <f>NPV(C15,E13:I13)</f>
        <v>8659.4309575975331</v>
      </c>
    </row>
    <row r="17" spans="2:4" ht="15" thickBot="1" x14ac:dyDescent="0.4">
      <c r="B17" s="4" t="s">
        <v>6</v>
      </c>
      <c r="C17" s="13">
        <v>0.2</v>
      </c>
      <c r="D17" s="12">
        <f>-C17*D16</f>
        <v>-1731.8861915195066</v>
      </c>
    </row>
    <row r="18" spans="2:4" ht="15" thickBot="1" x14ac:dyDescent="0.4">
      <c r="B18" s="4" t="s">
        <v>7</v>
      </c>
      <c r="D18" s="14">
        <f>D16+D17</f>
        <v>6927.5447660780264</v>
      </c>
    </row>
    <row r="19" spans="2:4" ht="15" thickBot="1" x14ac:dyDescent="0.4">
      <c r="B19" s="4" t="s">
        <v>8</v>
      </c>
      <c r="D19" s="5">
        <f>C8</f>
        <v>5409.0647100000006</v>
      </c>
    </row>
    <row r="20" spans="2:4" ht="15" thickBot="1" x14ac:dyDescent="0.4">
      <c r="B20" s="4" t="s">
        <v>9</v>
      </c>
      <c r="D20" s="15">
        <f>D19/D18</f>
        <v>0.7808054502204681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Droussiotis</dc:creator>
  <cp:lastModifiedBy>Chris Droussiotis</cp:lastModifiedBy>
  <dcterms:created xsi:type="dcterms:W3CDTF">2026-04-22T11:51:07Z</dcterms:created>
  <dcterms:modified xsi:type="dcterms:W3CDTF">2026-04-22T12:00:28Z</dcterms:modified>
</cp:coreProperties>
</file>