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ropbox\File requests\ACTIVE LEARNING\ACTIVE LEARNING\PART I - PORTFOLIO ANALYSIS\PROBLEMS\Spreadsheets and Templates\Excel Answers for Instructors\"/>
    </mc:Choice>
  </mc:AlternateContent>
  <xr:revisionPtr revIDLastSave="0" documentId="13_ncr:1_{06124CCC-B173-4518-8B9C-6E1DC8224C3B}" xr6:coauthVersionLast="45" xr6:coauthVersionMax="45" xr10:uidLastSave="{00000000-0000-0000-0000-000000000000}"/>
  <bookViews>
    <workbookView xWindow="101880" yWindow="150" windowWidth="25440" windowHeight="14775" activeTab="2" xr2:uid="{F472FE9C-00B5-4D00-94CB-9C5B07D81198}"/>
  </bookViews>
  <sheets>
    <sheet name="Homework 3-2" sheetId="4" r:id="rId1"/>
    <sheet name="Homework 3-3" sheetId="2" r:id="rId2"/>
    <sheet name="Homework 3-4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2" l="1"/>
  <c r="G9" i="2" s="1"/>
  <c r="E7" i="2"/>
  <c r="F7" i="2"/>
  <c r="E8" i="2"/>
  <c r="G8" i="2" s="1"/>
  <c r="F8" i="2"/>
  <c r="E9" i="2"/>
  <c r="F9" i="2"/>
  <c r="E10" i="2"/>
  <c r="G10" i="2" s="1"/>
  <c r="F10" i="2"/>
  <c r="E11" i="2"/>
  <c r="F11" i="2"/>
  <c r="E12" i="2"/>
  <c r="G12" i="2" s="1"/>
  <c r="F12" i="2"/>
  <c r="F6" i="2"/>
  <c r="E6" i="2"/>
  <c r="D16" i="4"/>
  <c r="C16" i="4"/>
  <c r="D15" i="4"/>
  <c r="C15" i="4"/>
  <c r="F14" i="4"/>
  <c r="E14" i="4"/>
  <c r="F13" i="4"/>
  <c r="H13" i="4" s="1"/>
  <c r="E13" i="4"/>
  <c r="F12" i="4"/>
  <c r="E12" i="4"/>
  <c r="F11" i="4"/>
  <c r="E11" i="4"/>
  <c r="F10" i="4"/>
  <c r="E10" i="4"/>
  <c r="F9" i="4"/>
  <c r="H9" i="4" s="1"/>
  <c r="E9" i="4"/>
  <c r="F8" i="4"/>
  <c r="E8" i="4"/>
  <c r="F7" i="4"/>
  <c r="E7" i="4"/>
  <c r="F6" i="4"/>
  <c r="E6" i="4"/>
  <c r="F5" i="4"/>
  <c r="H5" i="4" s="1"/>
  <c r="E5" i="4"/>
  <c r="F13" i="2" l="1"/>
  <c r="G11" i="2"/>
  <c r="G7" i="2"/>
  <c r="G6" i="2"/>
  <c r="G12" i="4"/>
  <c r="G8" i="4"/>
  <c r="G14" i="4"/>
  <c r="G7" i="4"/>
  <c r="H8" i="4"/>
  <c r="G11" i="4"/>
  <c r="H12" i="4"/>
  <c r="G6" i="4"/>
  <c r="H7" i="4"/>
  <c r="G10" i="4"/>
  <c r="H11" i="4"/>
  <c r="G5" i="4"/>
  <c r="H6" i="4"/>
  <c r="G9" i="4"/>
  <c r="H10" i="4"/>
  <c r="G13" i="4"/>
  <c r="H14" i="4"/>
  <c r="H7" i="2" l="1"/>
  <c r="H11" i="2"/>
  <c r="H6" i="2"/>
  <c r="H10" i="2"/>
  <c r="H12" i="2"/>
  <c r="H8" i="2"/>
  <c r="H9" i="2"/>
  <c r="H15" i="4"/>
  <c r="G15" i="4"/>
  <c r="H16" i="4" l="1"/>
  <c r="J9" i="2"/>
  <c r="I9" i="2"/>
  <c r="J11" i="2"/>
  <c r="I11" i="2"/>
  <c r="J10" i="2"/>
  <c r="I10" i="2"/>
  <c r="I6" i="2"/>
  <c r="J6" i="2"/>
  <c r="J8" i="2"/>
  <c r="I8" i="2"/>
  <c r="J12" i="2"/>
  <c r="I12" i="2"/>
  <c r="I7" i="2"/>
  <c r="J7" i="2"/>
  <c r="J13" i="2" l="1"/>
  <c r="I13" i="2"/>
  <c r="J14" i="2" l="1"/>
</calcChain>
</file>

<file path=xl/sharedStrings.xml><?xml version="1.0" encoding="utf-8"?>
<sst xmlns="http://schemas.openxmlformats.org/spreadsheetml/2006/main" count="79" uniqueCount="61">
  <si>
    <t>Years</t>
  </si>
  <si>
    <t>CDE Inc.</t>
  </si>
  <si>
    <t>% Change</t>
  </si>
  <si>
    <t>S&amp;P 500</t>
  </si>
  <si>
    <t>Index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</si>
  <si>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</si>
  <si>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</si>
  <si>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</si>
  <si>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</si>
  <si>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</si>
  <si>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</si>
  <si>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</si>
  <si>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</si>
  <si>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</si>
  <si>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</si>
  <si>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</si>
  <si>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</si>
  <si>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</si>
  <si>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</si>
  <si>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</si>
  <si>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</si>
  <si>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</si>
  <si>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</si>
  <si>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</si>
  <si>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</si>
  <si>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</si>
  <si>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</si>
  <si>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</si>
  <si>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X Variable 1</t>
  </si>
  <si>
    <t>Mean Avg</t>
  </si>
  <si>
    <t>ABC Inc.
Stock
Change %</t>
  </si>
  <si>
    <t>S&amp;P
Index
Change %</t>
  </si>
  <si>
    <t>y</t>
  </si>
  <si>
    <t>x</t>
  </si>
  <si>
    <t xml:space="preserve"> y</t>
  </si>
  <si>
    <t>St Dev.</t>
  </si>
  <si>
    <t xml:space="preserve">ABC Inc.
Stock
</t>
  </si>
  <si>
    <t xml:space="preserve">S&amp;P
Index
</t>
  </si>
  <si>
    <t>[y - Avg(y)]</t>
  </si>
  <si>
    <t>[x - Avg(x)]</t>
  </si>
  <si>
    <t>Product Deviation</t>
  </si>
  <si>
    <t xml:space="preserve"> (A)</t>
  </si>
  <si>
    <t>(B)</t>
  </si>
  <si>
    <t xml:space="preserve"> [A - B]</t>
  </si>
  <si>
    <t>B^2</t>
  </si>
  <si>
    <t xml:space="preserve">  Total</t>
  </si>
  <si>
    <t xml:space="preserve"> Beta=</t>
  </si>
  <si>
    <t>QUESTION 3-2</t>
  </si>
  <si>
    <t>S&amp;P 500
Index</t>
  </si>
  <si>
    <t>XYZ Inc.
Stock</t>
  </si>
  <si>
    <t>XYZ Inc.
Stock
Change %</t>
  </si>
  <si>
    <t>S&amp;P 500
Index
Change %</t>
  </si>
  <si>
    <t>Mean Avg=</t>
  </si>
  <si>
    <t xml:space="preserve"> Total</t>
  </si>
  <si>
    <t>Beta</t>
  </si>
  <si>
    <t>Question 3-3</t>
  </si>
  <si>
    <t>Question 3-4</t>
  </si>
  <si>
    <t>CHOOSE REGRESSION</t>
  </si>
  <si>
    <t>To activate go to FILE/OPTIONS/ADD-IN and Activate Analysis ToolPack</t>
  </si>
  <si>
    <t>TO PRODUCE REGRESSION ANALYSIS AND ANOVA PAGE GO TO DATA / DATA ANALYSIS</t>
  </si>
  <si>
    <t>(Please note, if you don’t see Data Analysis on your Excel you need to activate 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</si>
</sst>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0.000%"/>
    <numFmt numFmtId="166" formatCode="0.0000%"/>
    <numFmt numFmtId="167" formatCode="0.00000%"/>
    <numFmt numFmtId="168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.5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64" fontId="3" fillId="0" borderId="6" xfId="2" applyNumberFormat="1" applyFont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7" xfId="0" applyFill="1" applyBorder="1" applyAlignment="1"/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164" fontId="3" fillId="0" borderId="9" xfId="2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top" wrapText="1"/>
    </xf>
    <xf numFmtId="165" fontId="3" fillId="0" borderId="9" xfId="2" applyNumberFormat="1" applyFont="1" applyBorder="1" applyAlignment="1">
      <alignment horizontal="center" vertical="center" wrapText="1"/>
    </xf>
    <xf numFmtId="166" fontId="3" fillId="0" borderId="9" xfId="2" applyNumberFormat="1" applyFont="1" applyBorder="1" applyAlignment="1">
      <alignment horizontal="center" vertical="center" wrapText="1"/>
    </xf>
    <xf numFmtId="167" fontId="3" fillId="0" borderId="9" xfId="2" applyNumberFormat="1" applyFont="1" applyBorder="1" applyAlignment="1">
      <alignment horizontal="center" vertical="center" wrapText="1"/>
    </xf>
    <xf numFmtId="167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7" xfId="0" applyFill="1" applyBorder="1" applyAlignment="1"/>
    <xf numFmtId="164" fontId="0" fillId="0" borderId="9" xfId="2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9" xfId="0" applyBorder="1"/>
    <xf numFmtId="0" fontId="7" fillId="0" borderId="0" xfId="0" applyFont="1"/>
    <xf numFmtId="8" fontId="3" fillId="0" borderId="9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0" fillId="0" borderId="9" xfId="2" applyNumberFormat="1" applyFont="1" applyBorder="1"/>
    <xf numFmtId="166" fontId="0" fillId="0" borderId="9" xfId="0" applyNumberFormat="1" applyBorder="1"/>
    <xf numFmtId="168" fontId="3" fillId="0" borderId="9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0" borderId="9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quotePrefix="1" applyFont="1"/>
    <xf numFmtId="0" fontId="8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AD33-138A-4AD5-BCDB-188949A4D7A7}">
  <dimension ref="B1:H16"/>
  <sheetViews>
    <sheetView workbookViewId="0">
      <selection activeCell="C21" sqref="C21"/>
    </sheetView>
  </sheetViews>
  <sheetFormatPr defaultRowHeight="14.35" x14ac:dyDescent="0.5"/>
  <cols>
    <col min="4" max="10" width="12.234375" customWidth="1"/>
    <col min="14" max="14" width="10.52734375" customWidth="1"/>
  </cols>
  <sheetData>
    <row r="1" spans="2:8" x14ac:dyDescent="0.5">
      <c r="B1" s="26" t="s">
        <v>47</v>
      </c>
    </row>
    <row r="2" spans="2:8" x14ac:dyDescent="0.5">
      <c r="B2" s="25"/>
      <c r="C2" s="34" t="s">
        <v>32</v>
      </c>
      <c r="D2" s="34" t="s">
        <v>33</v>
      </c>
      <c r="E2" s="35" t="s">
        <v>38</v>
      </c>
      <c r="F2" s="35" t="s">
        <v>39</v>
      </c>
      <c r="G2" s="25"/>
      <c r="H2" s="25"/>
    </row>
    <row r="3" spans="2:8" x14ac:dyDescent="0.5">
      <c r="B3" s="25"/>
      <c r="C3" s="34"/>
      <c r="D3" s="34"/>
      <c r="E3" s="35" t="s">
        <v>41</v>
      </c>
      <c r="F3" s="35" t="s">
        <v>42</v>
      </c>
      <c r="G3" s="34" t="s">
        <v>43</v>
      </c>
      <c r="H3" s="34" t="s">
        <v>44</v>
      </c>
    </row>
    <row r="4" spans="2:8" ht="49.45" customHeight="1" x14ac:dyDescent="0.5">
      <c r="B4" s="15" t="s">
        <v>0</v>
      </c>
      <c r="C4" s="16" t="s">
        <v>30</v>
      </c>
      <c r="D4" s="14" t="s">
        <v>31</v>
      </c>
      <c r="E4" s="16" t="s">
        <v>36</v>
      </c>
      <c r="F4" s="14" t="s">
        <v>37</v>
      </c>
      <c r="G4" s="14" t="s">
        <v>40</v>
      </c>
      <c r="H4" s="14" t="s">
        <v>40</v>
      </c>
    </row>
    <row r="5" spans="2:8" x14ac:dyDescent="0.5">
      <c r="B5" s="12">
        <v>1</v>
      </c>
      <c r="C5" s="13">
        <v>0.12</v>
      </c>
      <c r="D5" s="13">
        <v>0.1</v>
      </c>
      <c r="E5" s="19">
        <f>+C5-AVERAGE($C$5:$C$14)</f>
        <v>-2.0000000000000018E-3</v>
      </c>
      <c r="F5" s="19">
        <f>+D5-AVERAGE($D$5:$D$14)</f>
        <v>2.0000000000000018E-2</v>
      </c>
      <c r="G5" s="19">
        <f>+F5*E5</f>
        <v>-4.0000000000000071E-5</v>
      </c>
      <c r="H5" s="19">
        <f>+F5^2</f>
        <v>4.0000000000000072E-4</v>
      </c>
    </row>
    <row r="6" spans="2:8" x14ac:dyDescent="0.5">
      <c r="B6" s="12">
        <v>2</v>
      </c>
      <c r="C6" s="13">
        <v>0.22</v>
      </c>
      <c r="D6" s="13">
        <v>0.18</v>
      </c>
      <c r="E6" s="19">
        <f t="shared" ref="E6:E14" si="0">+C6-AVERAGE($C$5:$C$14)</f>
        <v>9.8000000000000004E-2</v>
      </c>
      <c r="F6" s="19">
        <f t="shared" ref="F6:F14" si="1">+D6-AVERAGE($D$5:$D$14)</f>
        <v>0.1</v>
      </c>
      <c r="G6" s="19">
        <f t="shared" ref="G6:G14" si="2">+F6*E6</f>
        <v>9.8000000000000014E-3</v>
      </c>
      <c r="H6" s="19">
        <f t="shared" ref="H6:H14" si="3">+F6^2</f>
        <v>1.0000000000000002E-2</v>
      </c>
    </row>
    <row r="7" spans="2:8" x14ac:dyDescent="0.5">
      <c r="B7" s="12">
        <v>3</v>
      </c>
      <c r="C7" s="13">
        <v>0.15</v>
      </c>
      <c r="D7" s="13">
        <v>0.1</v>
      </c>
      <c r="E7" s="19">
        <f t="shared" si="0"/>
        <v>2.7999999999999997E-2</v>
      </c>
      <c r="F7" s="19">
        <f t="shared" si="1"/>
        <v>2.0000000000000018E-2</v>
      </c>
      <c r="G7" s="19">
        <f t="shared" si="2"/>
        <v>5.6000000000000049E-4</v>
      </c>
      <c r="H7" s="19">
        <f t="shared" si="3"/>
        <v>4.0000000000000072E-4</v>
      </c>
    </row>
    <row r="8" spans="2:8" x14ac:dyDescent="0.5">
      <c r="B8" s="12">
        <v>4</v>
      </c>
      <c r="C8" s="13">
        <v>-0.15</v>
      </c>
      <c r="D8" s="13">
        <v>-0.12</v>
      </c>
      <c r="E8" s="19">
        <f t="shared" si="0"/>
        <v>-0.27200000000000002</v>
      </c>
      <c r="F8" s="19">
        <f t="shared" si="1"/>
        <v>-0.19999999999999998</v>
      </c>
      <c r="G8" s="19">
        <f t="shared" si="2"/>
        <v>5.4399999999999997E-2</v>
      </c>
      <c r="H8" s="19">
        <f t="shared" si="3"/>
        <v>3.9999999999999994E-2</v>
      </c>
    </row>
    <row r="9" spans="2:8" x14ac:dyDescent="0.5">
      <c r="B9" s="12">
        <v>5</v>
      </c>
      <c r="C9" s="13">
        <v>7.0000000000000007E-2</v>
      </c>
      <c r="D9" s="13">
        <v>0.04</v>
      </c>
      <c r="E9" s="19">
        <f t="shared" si="0"/>
        <v>-5.1999999999999991E-2</v>
      </c>
      <c r="F9" s="19">
        <f t="shared" si="1"/>
        <v>-3.9999999999999987E-2</v>
      </c>
      <c r="G9" s="19">
        <f t="shared" si="2"/>
        <v>2.079999999999999E-3</v>
      </c>
      <c r="H9" s="19">
        <f t="shared" si="3"/>
        <v>1.599999999999999E-3</v>
      </c>
    </row>
    <row r="10" spans="2:8" x14ac:dyDescent="0.5">
      <c r="B10" s="12">
        <v>6</v>
      </c>
      <c r="C10" s="13">
        <v>0.13</v>
      </c>
      <c r="D10" s="13">
        <v>0.09</v>
      </c>
      <c r="E10" s="19">
        <f t="shared" si="0"/>
        <v>8.0000000000000071E-3</v>
      </c>
      <c r="F10" s="19">
        <f t="shared" si="1"/>
        <v>1.0000000000000009E-2</v>
      </c>
      <c r="G10" s="19">
        <f t="shared" si="2"/>
        <v>8.0000000000000142E-5</v>
      </c>
      <c r="H10" s="19">
        <f t="shared" si="3"/>
        <v>1.0000000000000018E-4</v>
      </c>
    </row>
    <row r="11" spans="2:8" x14ac:dyDescent="0.5">
      <c r="B11" s="12">
        <v>7</v>
      </c>
      <c r="C11" s="13">
        <v>-0.08</v>
      </c>
      <c r="D11" s="13">
        <v>-0.05</v>
      </c>
      <c r="E11" s="19">
        <f t="shared" si="0"/>
        <v>-0.20200000000000001</v>
      </c>
      <c r="F11" s="19">
        <f t="shared" si="1"/>
        <v>-0.13</v>
      </c>
      <c r="G11" s="19">
        <f t="shared" si="2"/>
        <v>2.6260000000000002E-2</v>
      </c>
      <c r="H11" s="19">
        <f t="shared" si="3"/>
        <v>1.6900000000000002E-2</v>
      </c>
    </row>
    <row r="12" spans="2:8" x14ac:dyDescent="0.5">
      <c r="B12" s="12">
        <v>8</v>
      </c>
      <c r="C12" s="13">
        <v>0.22</v>
      </c>
      <c r="D12" s="13">
        <v>0.17</v>
      </c>
      <c r="E12" s="19">
        <f t="shared" si="0"/>
        <v>9.8000000000000004E-2</v>
      </c>
      <c r="F12" s="19">
        <f t="shared" si="1"/>
        <v>9.0000000000000024E-2</v>
      </c>
      <c r="G12" s="19">
        <f t="shared" si="2"/>
        <v>8.8200000000000032E-3</v>
      </c>
      <c r="H12" s="19">
        <f t="shared" si="3"/>
        <v>8.1000000000000048E-3</v>
      </c>
    </row>
    <row r="13" spans="2:8" x14ac:dyDescent="0.5">
      <c r="B13" s="12">
        <v>9</v>
      </c>
      <c r="C13" s="13">
        <v>0.35</v>
      </c>
      <c r="D13" s="13">
        <v>0.19</v>
      </c>
      <c r="E13" s="19">
        <f t="shared" si="0"/>
        <v>0.22799999999999998</v>
      </c>
      <c r="F13" s="19">
        <f t="shared" si="1"/>
        <v>0.11000000000000001</v>
      </c>
      <c r="G13" s="19">
        <f t="shared" si="2"/>
        <v>2.5080000000000002E-2</v>
      </c>
      <c r="H13" s="19">
        <f t="shared" si="3"/>
        <v>1.2100000000000003E-2</v>
      </c>
    </row>
    <row r="14" spans="2:8" x14ac:dyDescent="0.5">
      <c r="B14" s="12">
        <v>10</v>
      </c>
      <c r="C14" s="13">
        <v>0.19</v>
      </c>
      <c r="D14" s="13">
        <v>0.1</v>
      </c>
      <c r="E14" s="19">
        <f t="shared" si="0"/>
        <v>6.8000000000000005E-2</v>
      </c>
      <c r="F14" s="19">
        <f t="shared" si="1"/>
        <v>2.0000000000000018E-2</v>
      </c>
      <c r="G14" s="19">
        <f t="shared" si="2"/>
        <v>1.3600000000000014E-3</v>
      </c>
      <c r="H14" s="19">
        <f t="shared" si="3"/>
        <v>4.0000000000000072E-4</v>
      </c>
    </row>
    <row r="15" spans="2:8" x14ac:dyDescent="0.5">
      <c r="B15" t="s">
        <v>29</v>
      </c>
      <c r="C15" s="11">
        <f>AVERAGE(C5:C14)</f>
        <v>0.122</v>
      </c>
      <c r="D15" s="11">
        <f>AVERAGE(D5:D14)</f>
        <v>7.9999999999999988E-2</v>
      </c>
      <c r="E15" s="20"/>
      <c r="F15" s="20" t="s">
        <v>45</v>
      </c>
      <c r="G15" s="20">
        <f>SUM(G5:G14)</f>
        <v>0.12840000000000001</v>
      </c>
      <c r="H15" s="20">
        <f>SUM(H5:H14)</f>
        <v>9.0000000000000011E-2</v>
      </c>
    </row>
    <row r="16" spans="2:8" x14ac:dyDescent="0.5">
      <c r="B16" t="s">
        <v>35</v>
      </c>
      <c r="C16" s="23">
        <f>STDEV(C5:C14)</f>
        <v>0.1468786347067991</v>
      </c>
      <c r="D16" s="23">
        <f>STDEV(D5:D14)</f>
        <v>0.10000000000000002</v>
      </c>
      <c r="G16" s="24" t="s">
        <v>46</v>
      </c>
      <c r="H16" s="25">
        <f>+G15/H15</f>
        <v>1.4266666666666667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9070F-1A9B-46D8-B22D-40057464E175}">
  <dimension ref="B1:J14"/>
  <sheetViews>
    <sheetView workbookViewId="0">
      <selection activeCell="F28" sqref="F28"/>
    </sheetView>
  </sheetViews>
  <sheetFormatPr defaultRowHeight="14.35" x14ac:dyDescent="0.5"/>
  <cols>
    <col min="7" max="7" width="10.234375" bestFit="1" customWidth="1"/>
    <col min="10" max="10" width="9.5859375" bestFit="1" customWidth="1"/>
  </cols>
  <sheetData>
    <row r="1" spans="2:10" x14ac:dyDescent="0.5">
      <c r="B1" s="26" t="s">
        <v>55</v>
      </c>
    </row>
    <row r="2" spans="2:10" x14ac:dyDescent="0.5">
      <c r="B2" s="25"/>
      <c r="C2" s="25"/>
      <c r="D2" s="25"/>
      <c r="E2" s="25"/>
      <c r="F2" s="25"/>
      <c r="G2" s="35" t="s">
        <v>38</v>
      </c>
      <c r="H2" s="35" t="s">
        <v>39</v>
      </c>
      <c r="I2" s="25"/>
      <c r="J2" s="25"/>
    </row>
    <row r="3" spans="2:10" x14ac:dyDescent="0.5">
      <c r="B3" s="25"/>
      <c r="C3" s="25"/>
      <c r="D3" s="25"/>
      <c r="E3" s="25" t="s">
        <v>32</v>
      </c>
      <c r="F3" s="25" t="s">
        <v>33</v>
      </c>
      <c r="G3" s="35" t="s">
        <v>41</v>
      </c>
      <c r="H3" s="35" t="s">
        <v>42</v>
      </c>
      <c r="I3" s="34" t="s">
        <v>43</v>
      </c>
      <c r="J3" s="34" t="s">
        <v>44</v>
      </c>
    </row>
    <row r="4" spans="2:10" ht="53.35" x14ac:dyDescent="0.5">
      <c r="B4" s="15" t="s">
        <v>0</v>
      </c>
      <c r="C4" s="14" t="s">
        <v>49</v>
      </c>
      <c r="D4" s="14" t="s">
        <v>48</v>
      </c>
      <c r="E4" s="14" t="s">
        <v>50</v>
      </c>
      <c r="F4" s="14" t="s">
        <v>51</v>
      </c>
      <c r="G4" s="16" t="s">
        <v>36</v>
      </c>
      <c r="H4" s="14" t="s">
        <v>37</v>
      </c>
      <c r="I4" s="14" t="s">
        <v>40</v>
      </c>
      <c r="J4" s="14" t="s">
        <v>40</v>
      </c>
    </row>
    <row r="5" spans="2:10" x14ac:dyDescent="0.5">
      <c r="B5" s="12">
        <v>1</v>
      </c>
      <c r="C5" s="27">
        <v>35.5</v>
      </c>
      <c r="D5" s="28">
        <v>2525</v>
      </c>
      <c r="E5" s="25"/>
      <c r="F5" s="25"/>
      <c r="G5" s="19"/>
      <c r="H5" s="19"/>
      <c r="I5" s="19"/>
      <c r="J5" s="19"/>
    </row>
    <row r="6" spans="2:10" x14ac:dyDescent="0.5">
      <c r="B6" s="12">
        <v>2</v>
      </c>
      <c r="C6" s="27">
        <v>32.25</v>
      </c>
      <c r="D6" s="28">
        <v>2415</v>
      </c>
      <c r="E6" s="30">
        <f>+C6/C5-1</f>
        <v>-9.1549295774647876E-2</v>
      </c>
      <c r="F6" s="30">
        <f>+D6/D5-1</f>
        <v>-4.3564356435643603E-2</v>
      </c>
      <c r="G6" s="17">
        <f>+E6-$E$13</f>
        <v>-0.17263244991756799</v>
      </c>
      <c r="H6" s="17">
        <f>+F6-$F$13</f>
        <v>-5.4356652300833246E-2</v>
      </c>
      <c r="I6" s="18">
        <f t="shared" ref="I6:I12" si="0">+H6*G6</f>
        <v>9.3837220560102526E-3</v>
      </c>
      <c r="J6" s="18">
        <f t="shared" ref="J6:J12" si="1">+H6^2</f>
        <v>2.9546456493536803E-3</v>
      </c>
    </row>
    <row r="7" spans="2:10" x14ac:dyDescent="0.5">
      <c r="B7" s="12">
        <v>3</v>
      </c>
      <c r="C7" s="27">
        <v>42.5</v>
      </c>
      <c r="D7" s="28">
        <v>2700</v>
      </c>
      <c r="E7" s="30">
        <f t="shared" ref="E7:E12" si="2">+C7/C6-1</f>
        <v>0.31782945736434098</v>
      </c>
      <c r="F7" s="30">
        <f t="shared" ref="F7:F12" si="3">+D7/D6-1</f>
        <v>0.11801242236024834</v>
      </c>
      <c r="G7" s="17">
        <f t="shared" ref="G7:G12" si="4">+E7-$E$13</f>
        <v>0.23674630322142087</v>
      </c>
      <c r="H7" s="17">
        <f t="shared" ref="H7:H12" si="5">+F7-$F$13</f>
        <v>0.1072201264950587</v>
      </c>
      <c r="I7" s="18">
        <f t="shared" si="0"/>
        <v>2.5383968578638269E-2</v>
      </c>
      <c r="J7" s="18">
        <f t="shared" si="1"/>
        <v>1.1496155525616388E-2</v>
      </c>
    </row>
    <row r="8" spans="2:10" x14ac:dyDescent="0.5">
      <c r="B8" s="12">
        <v>4</v>
      </c>
      <c r="C8" s="27">
        <v>45</v>
      </c>
      <c r="D8" s="28">
        <v>2710</v>
      </c>
      <c r="E8" s="30">
        <f t="shared" si="2"/>
        <v>5.8823529411764719E-2</v>
      </c>
      <c r="F8" s="30">
        <f t="shared" si="3"/>
        <v>3.7037037037037646E-3</v>
      </c>
      <c r="G8" s="17">
        <f t="shared" si="4"/>
        <v>-2.2259624731155392E-2</v>
      </c>
      <c r="H8" s="17">
        <f t="shared" si="5"/>
        <v>-7.0885921614858762E-3</v>
      </c>
      <c r="I8" s="18">
        <f t="shared" si="0"/>
        <v>1.5778940138688527E-4</v>
      </c>
      <c r="J8" s="18">
        <f t="shared" si="1"/>
        <v>5.0248138831879008E-5</v>
      </c>
    </row>
    <row r="9" spans="2:10" x14ac:dyDescent="0.5">
      <c r="B9" s="12">
        <v>5</v>
      </c>
      <c r="C9" s="27">
        <v>32</v>
      </c>
      <c r="D9" s="28">
        <v>2385</v>
      </c>
      <c r="E9" s="30">
        <f t="shared" si="2"/>
        <v>-0.28888888888888886</v>
      </c>
      <c r="F9" s="30">
        <f t="shared" si="3"/>
        <v>-0.11992619926199266</v>
      </c>
      <c r="G9" s="17">
        <f t="shared" si="4"/>
        <v>-0.36997204303180897</v>
      </c>
      <c r="H9" s="17">
        <f t="shared" si="5"/>
        <v>-0.13071849512718231</v>
      </c>
      <c r="I9" s="18">
        <f t="shared" si="0"/>
        <v>4.8362188704247203E-2</v>
      </c>
      <c r="J9" s="18">
        <f t="shared" si="1"/>
        <v>1.7087324968315186E-2</v>
      </c>
    </row>
    <row r="10" spans="2:10" x14ac:dyDescent="0.5">
      <c r="B10" s="12">
        <v>6</v>
      </c>
      <c r="C10" s="27">
        <v>46</v>
      </c>
      <c r="D10" s="28">
        <v>2825</v>
      </c>
      <c r="E10" s="30">
        <f t="shared" si="2"/>
        <v>0.4375</v>
      </c>
      <c r="F10" s="30">
        <f t="shared" si="3"/>
        <v>0.18448637316561856</v>
      </c>
      <c r="G10" s="17">
        <f t="shared" si="4"/>
        <v>0.35641684585707989</v>
      </c>
      <c r="H10" s="17">
        <f t="shared" si="5"/>
        <v>0.17369407730042891</v>
      </c>
      <c r="I10" s="18">
        <f t="shared" si="0"/>
        <v>6.190749517547469E-2</v>
      </c>
      <c r="J10" s="18">
        <f t="shared" si="1"/>
        <v>3.0169632489247374E-2</v>
      </c>
    </row>
    <row r="11" spans="2:10" x14ac:dyDescent="0.5">
      <c r="B11" s="12">
        <v>7</v>
      </c>
      <c r="C11" s="27">
        <v>57</v>
      </c>
      <c r="D11" s="28">
        <v>2925</v>
      </c>
      <c r="E11" s="30">
        <f t="shared" si="2"/>
        <v>0.23913043478260865</v>
      </c>
      <c r="F11" s="30">
        <f t="shared" si="3"/>
        <v>3.539823008849563E-2</v>
      </c>
      <c r="G11" s="17">
        <f t="shared" si="4"/>
        <v>0.15804728063968854</v>
      </c>
      <c r="H11" s="17">
        <f t="shared" si="5"/>
        <v>2.4605934223305988E-2</v>
      </c>
      <c r="I11" s="18">
        <f t="shared" si="0"/>
        <v>3.8889009915925579E-3</v>
      </c>
      <c r="J11" s="18">
        <f t="shared" si="1"/>
        <v>6.0545199900166081E-4</v>
      </c>
    </row>
    <row r="12" spans="2:10" x14ac:dyDescent="0.5">
      <c r="B12" s="12">
        <v>8</v>
      </c>
      <c r="C12" s="27">
        <v>51</v>
      </c>
      <c r="D12" s="28">
        <v>2625</v>
      </c>
      <c r="E12" s="30">
        <f t="shared" si="2"/>
        <v>-0.10526315789473684</v>
      </c>
      <c r="F12" s="30">
        <f t="shared" si="3"/>
        <v>-0.10256410256410253</v>
      </c>
      <c r="G12" s="17">
        <f t="shared" si="4"/>
        <v>-0.18634631203765695</v>
      </c>
      <c r="H12" s="17">
        <f t="shared" si="5"/>
        <v>-0.11335639842929217</v>
      </c>
      <c r="I12" s="18">
        <f t="shared" si="0"/>
        <v>2.1123546793169846E-2</v>
      </c>
      <c r="J12" s="18">
        <f t="shared" si="1"/>
        <v>1.2849673064860432E-2</v>
      </c>
    </row>
    <row r="13" spans="2:10" x14ac:dyDescent="0.5">
      <c r="D13" t="s">
        <v>52</v>
      </c>
      <c r="E13" s="29">
        <f>AVERAGE(E6:E12)</f>
        <v>8.1083154142920111E-2</v>
      </c>
      <c r="F13" s="29">
        <f>AVERAGE(F6:F12)</f>
        <v>1.0792295865189641E-2</v>
      </c>
      <c r="H13" t="s">
        <v>53</v>
      </c>
      <c r="I13" s="31">
        <f>SUM(I6:I12)</f>
        <v>0.17020761170051971</v>
      </c>
      <c r="J13" s="31">
        <f>SUM(J6:J12)</f>
        <v>7.5213131835226599E-2</v>
      </c>
    </row>
    <row r="14" spans="2:10" x14ac:dyDescent="0.5">
      <c r="I14" s="25" t="s">
        <v>54</v>
      </c>
      <c r="J14" s="32">
        <f>+I13/J13</f>
        <v>2.2630039136437312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082DC-0A34-4AA7-8CB1-11231BF75482}">
  <dimension ref="B1:M19"/>
  <sheetViews>
    <sheetView tabSelected="1" workbookViewId="0">
      <selection activeCell="D26" sqref="D26"/>
    </sheetView>
  </sheetViews>
  <sheetFormatPr defaultRowHeight="14.35" x14ac:dyDescent="0.5"/>
  <cols>
    <col min="4" max="4" width="12.234375" customWidth="1"/>
    <col min="5" max="5" width="3.41015625" customWidth="1"/>
    <col min="6" max="10" width="12.234375" customWidth="1"/>
    <col min="14" max="14" width="10.52734375" customWidth="1"/>
  </cols>
  <sheetData>
    <row r="1" spans="2:11" x14ac:dyDescent="0.5">
      <c r="B1" s="26" t="s">
        <v>56</v>
      </c>
    </row>
    <row r="2" spans="2:11" x14ac:dyDescent="0.5">
      <c r="B2" s="26"/>
      <c r="F2" t="s">
        <v>5</v>
      </c>
      <c r="I2" s="39" t="s">
        <v>59</v>
      </c>
    </row>
    <row r="3" spans="2:11" ht="14.7" thickBot="1" x14ac:dyDescent="0.55000000000000004">
      <c r="C3" s="21" t="s">
        <v>34</v>
      </c>
      <c r="D3" s="21" t="s">
        <v>33</v>
      </c>
      <c r="I3" s="39" t="s">
        <v>57</v>
      </c>
    </row>
    <row r="4" spans="2:11" x14ac:dyDescent="0.5">
      <c r="B4" s="36" t="s">
        <v>0</v>
      </c>
      <c r="C4" s="7" t="s">
        <v>1</v>
      </c>
      <c r="D4" s="7" t="s">
        <v>3</v>
      </c>
      <c r="F4" s="6" t="s">
        <v>6</v>
      </c>
      <c r="G4" s="6"/>
    </row>
    <row r="5" spans="2:11" ht="27.7" customHeight="1" x14ac:dyDescent="0.5">
      <c r="B5" s="37"/>
      <c r="C5" s="8" t="s">
        <v>2</v>
      </c>
      <c r="D5" s="8" t="s">
        <v>4</v>
      </c>
      <c r="F5" s="3" t="s">
        <v>7</v>
      </c>
      <c r="G5" s="3">
        <v>0.71219341405984615</v>
      </c>
    </row>
    <row r="6" spans="2:11" ht="11.7" customHeight="1" thickBot="1" x14ac:dyDescent="0.55000000000000004">
      <c r="B6" s="38"/>
      <c r="C6" s="9"/>
      <c r="D6" s="10" t="s">
        <v>2</v>
      </c>
      <c r="F6" s="3" t="s">
        <v>8</v>
      </c>
      <c r="G6" s="33">
        <v>0.50721945903021948</v>
      </c>
      <c r="I6" s="40" t="s">
        <v>60</v>
      </c>
    </row>
    <row r="7" spans="2:11" ht="14.7" thickBot="1" x14ac:dyDescent="0.55000000000000004">
      <c r="B7" s="1">
        <v>1</v>
      </c>
      <c r="C7" s="2">
        <v>0.05</v>
      </c>
      <c r="D7" s="2">
        <v>-0.01</v>
      </c>
      <c r="F7" s="3" t="s">
        <v>9</v>
      </c>
      <c r="G7" s="3">
        <v>0.44562189140899688</v>
      </c>
      <c r="I7" s="41" t="s">
        <v>58</v>
      </c>
    </row>
    <row r="8" spans="2:11" ht="14.7" thickBot="1" x14ac:dyDescent="0.55000000000000004">
      <c r="B8" s="1">
        <v>2</v>
      </c>
      <c r="C8" s="2">
        <v>0.04</v>
      </c>
      <c r="D8" s="2">
        <v>-0.01</v>
      </c>
      <c r="F8" s="3" t="s">
        <v>10</v>
      </c>
      <c r="G8" s="3">
        <v>0.1096673382463699</v>
      </c>
    </row>
    <row r="9" spans="2:11" ht="14.7" thickBot="1" x14ac:dyDescent="0.55000000000000004">
      <c r="B9" s="1">
        <v>3</v>
      </c>
      <c r="C9" s="2">
        <v>-0.04</v>
      </c>
      <c r="D9" s="2">
        <v>-0.02</v>
      </c>
      <c r="F9" s="4" t="s">
        <v>11</v>
      </c>
      <c r="G9" s="4">
        <v>10</v>
      </c>
    </row>
    <row r="10" spans="2:11" ht="14.7" thickBot="1" x14ac:dyDescent="0.55000000000000004">
      <c r="B10" s="1">
        <v>4</v>
      </c>
      <c r="C10" s="2">
        <v>0.03</v>
      </c>
      <c r="D10" s="2">
        <v>0.03</v>
      </c>
    </row>
    <row r="11" spans="2:11" ht="14.7" thickBot="1" x14ac:dyDescent="0.55000000000000004">
      <c r="B11" s="1">
        <v>5</v>
      </c>
      <c r="C11" s="2">
        <v>-0.02</v>
      </c>
      <c r="D11" s="2">
        <v>-0.01</v>
      </c>
      <c r="F11" t="s">
        <v>12</v>
      </c>
    </row>
    <row r="12" spans="2:11" ht="14.7" thickBot="1" x14ac:dyDescent="0.55000000000000004">
      <c r="B12" s="1">
        <v>6</v>
      </c>
      <c r="C12" s="2">
        <v>0.12</v>
      </c>
      <c r="D12" s="2">
        <v>0.04</v>
      </c>
      <c r="F12" s="5"/>
      <c r="G12" s="5" t="s">
        <v>17</v>
      </c>
      <c r="H12" s="5" t="s">
        <v>18</v>
      </c>
      <c r="I12" s="5" t="s">
        <v>19</v>
      </c>
      <c r="J12" s="5" t="s">
        <v>20</v>
      </c>
      <c r="K12" s="5" t="s">
        <v>21</v>
      </c>
    </row>
    <row r="13" spans="2:11" ht="14.7" thickBot="1" x14ac:dyDescent="0.55000000000000004">
      <c r="B13" s="1">
        <v>7</v>
      </c>
      <c r="C13" s="2">
        <v>0.22</v>
      </c>
      <c r="D13" s="2">
        <v>0.08</v>
      </c>
      <c r="F13" s="3" t="s">
        <v>13</v>
      </c>
      <c r="G13" s="3">
        <v>1</v>
      </c>
      <c r="H13" s="3">
        <v>9.9034599375650373E-2</v>
      </c>
      <c r="I13" s="3">
        <v>9.9034599375650373E-2</v>
      </c>
      <c r="J13" s="3">
        <v>8.234407276424081</v>
      </c>
      <c r="K13" s="3">
        <v>2.0842827688179216E-2</v>
      </c>
    </row>
    <row r="14" spans="2:11" ht="14.7" thickBot="1" x14ac:dyDescent="0.55000000000000004">
      <c r="B14" s="1">
        <v>8</v>
      </c>
      <c r="C14" s="2">
        <v>0.26</v>
      </c>
      <c r="D14" s="2">
        <v>0.03</v>
      </c>
      <c r="F14" s="3" t="s">
        <v>14</v>
      </c>
      <c r="G14" s="3">
        <v>8</v>
      </c>
      <c r="H14" s="3">
        <v>9.6215400624349662E-2</v>
      </c>
      <c r="I14" s="3">
        <v>1.2026925078043708E-2</v>
      </c>
      <c r="J14" s="3"/>
      <c r="K14" s="3"/>
    </row>
    <row r="15" spans="2:11" ht="14.7" thickBot="1" x14ac:dyDescent="0.55000000000000004">
      <c r="B15" s="1">
        <v>9</v>
      </c>
      <c r="C15" s="2">
        <v>-0.26</v>
      </c>
      <c r="D15" s="2">
        <v>-0.02</v>
      </c>
      <c r="F15" s="4" t="s">
        <v>15</v>
      </c>
      <c r="G15" s="4">
        <v>9</v>
      </c>
      <c r="H15" s="4">
        <v>0.19525000000000003</v>
      </c>
      <c r="I15" s="4"/>
      <c r="J15" s="4"/>
      <c r="K15" s="4"/>
    </row>
    <row r="16" spans="2:11" ht="14.7" thickBot="1" x14ac:dyDescent="0.55000000000000004">
      <c r="B16" s="1">
        <v>10</v>
      </c>
      <c r="C16" s="2">
        <v>-0.05</v>
      </c>
      <c r="D16" s="2">
        <v>0.02</v>
      </c>
    </row>
    <row r="17" spans="6:13" x14ac:dyDescent="0.5">
      <c r="F17" s="5"/>
      <c r="G17" s="5" t="s">
        <v>22</v>
      </c>
      <c r="H17" s="5" t="s">
        <v>10</v>
      </c>
      <c r="I17" s="5" t="s">
        <v>23</v>
      </c>
      <c r="J17" s="5" t="s">
        <v>24</v>
      </c>
      <c r="K17" s="5" t="s">
        <v>25</v>
      </c>
      <c r="L17" s="5" t="s">
        <v>26</v>
      </c>
      <c r="M17" s="5" t="s">
        <v>27</v>
      </c>
    </row>
    <row r="18" spans="6:13" x14ac:dyDescent="0.5">
      <c r="F18" s="3" t="s">
        <v>16</v>
      </c>
      <c r="G18" s="3">
        <v>-6.732570239334032E-3</v>
      </c>
      <c r="H18" s="3">
        <v>3.7605799885593663E-2</v>
      </c>
      <c r="I18" s="3">
        <v>-0.17903010333023656</v>
      </c>
      <c r="J18" s="3">
        <v>0.86236511513598169</v>
      </c>
      <c r="K18" s="3">
        <v>-9.3451700283173414E-2</v>
      </c>
      <c r="L18" s="3">
        <v>7.998655980450535E-2</v>
      </c>
      <c r="M18" s="3">
        <v>-9.3451700283173414E-2</v>
      </c>
    </row>
    <row r="19" spans="6:13" ht="14.7" thickBot="1" x14ac:dyDescent="0.55000000000000004">
      <c r="F19" s="4" t="s">
        <v>28</v>
      </c>
      <c r="G19" s="22">
        <v>3.2101977107180026</v>
      </c>
      <c r="H19" s="4">
        <v>1.1187050767310478</v>
      </c>
      <c r="I19" s="4">
        <v>2.8695656947392032</v>
      </c>
      <c r="J19" s="4">
        <v>2.0842827688179178E-2</v>
      </c>
      <c r="K19" s="4">
        <v>0.63045917770231119</v>
      </c>
      <c r="L19" s="4">
        <v>5.7899362437336936</v>
      </c>
      <c r="M19" s="4">
        <v>0.63045917770231119</v>
      </c>
    </row>
  </sheetData>
  <mergeCells count="1">
    <mergeCell ref="B4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Homework 3-2</vt:lpstr>
      <vt:lpstr>Homework 3-3</vt:lpstr>
      <vt:lpstr>Homework 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2020-07-16T13:56:11Z</dcterms:created>
  <dcterms:modified xsi:type="dcterms:W3CDTF">2020-07-27T15:02:05Z</dcterms:modified>
</cp:coreProperties>
</file>