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4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2" i="1" l="1"/>
  <c r="D16" i="1" s="1"/>
  <c r="D17" i="1" s="1"/>
  <c r="F5" i="1"/>
  <c r="F12" i="1" s="1"/>
  <c r="F16" i="1" s="1"/>
  <c r="E5" i="1"/>
  <c r="E12" i="1" s="1"/>
  <c r="E16" i="1" s="1"/>
  <c r="D5" i="1"/>
  <c r="E15" i="1"/>
  <c r="F15" i="1"/>
  <c r="D15" i="1"/>
  <c r="E14" i="1"/>
  <c r="D14" i="1"/>
  <c r="E19" i="1" l="1"/>
  <c r="E17" i="1"/>
  <c r="F19" i="1"/>
  <c r="D19" i="1"/>
  <c r="E13" i="1"/>
  <c r="F13" i="1"/>
  <c r="D13" i="1"/>
</calcChain>
</file>

<file path=xl/sharedStrings.xml><?xml version="1.0" encoding="utf-8"?>
<sst xmlns="http://schemas.openxmlformats.org/spreadsheetml/2006/main" count="28" uniqueCount="28">
  <si>
    <t>Average Return</t>
  </si>
  <si>
    <t>Portfolio P</t>
  </si>
  <si>
    <t>Portfolio Q</t>
  </si>
  <si>
    <t>Calculation</t>
  </si>
  <si>
    <t>Sharpe Ratio (SR)</t>
  </si>
  <si>
    <r>
      <t>Standard Deviation</t>
    </r>
    <r>
      <rPr>
        <sz val="16"/>
        <color theme="1"/>
        <rFont val="Arial"/>
        <family val="2"/>
      </rPr>
      <t xml:space="preserve"> (σ)</t>
    </r>
  </si>
  <si>
    <r>
      <t>Beta</t>
    </r>
    <r>
      <rPr>
        <sz val="16"/>
        <color theme="1"/>
        <rFont val="Arial"/>
        <family val="2"/>
      </rPr>
      <t xml:space="preserve"> (β)</t>
    </r>
  </si>
  <si>
    <r>
      <t xml:space="preserve">Correlation with Benchmark </t>
    </r>
    <r>
      <rPr>
        <sz val="16"/>
        <color theme="1"/>
        <rFont val="Arial"/>
        <family val="2"/>
      </rPr>
      <t>(ρ)</t>
    </r>
  </si>
  <si>
    <r>
      <t>Treynor Measure</t>
    </r>
    <r>
      <rPr>
        <sz val="16"/>
        <color theme="1"/>
        <rFont val="Arial"/>
        <family val="2"/>
      </rPr>
      <t xml:space="preserve"> (T)</t>
    </r>
  </si>
  <si>
    <r>
      <t xml:space="preserve">M-Square  </t>
    </r>
    <r>
      <rPr>
        <sz val="16"/>
        <color theme="1"/>
        <rFont val="Arial"/>
        <family val="2"/>
      </rPr>
      <t>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</si>
  <si>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>α/Rσ</t>
  </si>
  <si>
    <r>
      <t>Residual Standard Deviation</t>
    </r>
    <r>
      <rPr>
        <sz val="16"/>
        <color theme="1"/>
        <rFont val="Arial"/>
        <family val="2"/>
      </rPr>
      <t xml:space="preserve"> (Rσ)</t>
    </r>
  </si>
  <si>
    <t>Benchmark 
Market (M)</t>
  </si>
  <si>
    <t>Relationship of Alpha to St. Dev</t>
  </si>
  <si>
    <t>α/σ</t>
  </si>
  <si>
    <t>OUTPUT
MEASURMENTS</t>
  </si>
  <si>
    <t>INPUT
ASSUMPTIONS</t>
  </si>
  <si>
    <t xml:space="preserve">Information Ratio (Apraisal Ratio) </t>
  </si>
  <si>
    <r>
      <t xml:space="preserve">Risk Free Return </t>
    </r>
    <r>
      <rPr>
        <sz val="16"/>
        <color theme="1"/>
        <rFont val="Arial"/>
        <family val="2"/>
      </rPr>
      <t>(Rf)</t>
    </r>
  </si>
  <si>
    <t>Avg Return - Rf</t>
  </si>
  <si>
    <r>
      <t xml:space="preserve">Jensen's Alpha </t>
    </r>
    <r>
      <rPr>
        <sz val="16"/>
        <color theme="1"/>
        <rFont val="Arial"/>
        <family val="2"/>
      </rPr>
      <t>(α)</t>
    </r>
  </si>
  <si>
    <r>
      <t xml:space="preserve">Capital Asset Pricing Model </t>
    </r>
    <r>
      <rPr>
        <sz val="16"/>
        <color theme="1"/>
        <rFont val="Arial"/>
        <family val="2"/>
      </rPr>
      <t>(CAPM)</t>
    </r>
  </si>
  <si>
    <r>
      <t xml:space="preserve">Market Premium </t>
    </r>
    <r>
      <rPr>
        <sz val="16"/>
        <color theme="1"/>
        <rFont val="Arial"/>
        <family val="2"/>
      </rPr>
      <t>(P)</t>
    </r>
  </si>
  <si>
    <r>
      <t>Rf + β. P</t>
    </r>
    <r>
      <rPr>
        <sz val="10"/>
        <color theme="1"/>
        <rFont val="Arial"/>
        <family val="2"/>
      </rPr>
      <t>m</t>
    </r>
  </si>
  <si>
    <t>P/σ</t>
  </si>
  <si>
    <r>
      <t>((σ</t>
    </r>
    <r>
      <rPr>
        <sz val="10"/>
        <color theme="1"/>
        <rFont val="Arial"/>
        <family val="2"/>
      </rPr>
      <t>p</t>
    </r>
    <r>
      <rPr>
        <sz val="16"/>
        <color theme="1"/>
        <rFont val="Arial"/>
        <family val="2"/>
      </rPr>
      <t>/σ</t>
    </r>
    <r>
      <rPr>
        <sz val="10"/>
        <color theme="1"/>
        <rFont val="Arial"/>
        <family val="2"/>
      </rPr>
      <t>m</t>
    </r>
    <r>
      <rPr>
        <sz val="16"/>
        <color theme="1"/>
        <rFont val="Arial"/>
        <family val="2"/>
      </rPr>
      <t>)*P)-P</t>
    </r>
    <r>
      <rPr>
        <sz val="10"/>
        <color theme="1"/>
        <rFont val="Arial"/>
        <family val="2"/>
      </rPr>
      <t>m</t>
    </r>
  </si>
  <si>
    <t>P/β</t>
  </si>
  <si>
    <t xml:space="preserve"> Avg Return - CAPM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</si>
</sst>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0_);_(* \(#,##0.000\);_(* &quot;-&quot;??_);_(@_)"/>
    <numFmt numFmtId="165" formatCode="0.000\x"/>
    <numFmt numFmtId="166" formatCode="0.000%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1" applyNumberFormat="1" applyFont="1"/>
    <xf numFmtId="10" fontId="0" fillId="0" borderId="0" xfId="2" applyNumberFormat="1" applyFont="1"/>
    <xf numFmtId="165" fontId="0" fillId="0" borderId="0" xfId="1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center"/>
    </xf>
    <xf numFmtId="10" fontId="0" fillId="0" borderId="3" xfId="2" applyNumberFormat="1" applyFont="1" applyBorder="1"/>
    <xf numFmtId="165" fontId="0" fillId="0" borderId="3" xfId="1" applyNumberFormat="1" applyFont="1" applyBorder="1"/>
    <xf numFmtId="164" fontId="0" fillId="0" borderId="3" xfId="1" applyNumberFormat="1" applyFont="1" applyBorder="1"/>
    <xf numFmtId="0" fontId="0" fillId="0" borderId="3" xfId="0" applyBorder="1"/>
    <xf numFmtId="166" fontId="0" fillId="0" borderId="0" xfId="0" quotePrefix="1" applyNumberFormat="1"/>
    <xf numFmtId="166" fontId="0" fillId="0" borderId="3" xfId="0" quotePrefix="1" applyNumberFormat="1" applyBorder="1"/>
    <xf numFmtId="164" fontId="1" fillId="0" borderId="0" xfId="1" applyNumberFormat="1" applyFont="1" applyFill="1"/>
    <xf numFmtId="166" fontId="0" fillId="0" borderId="0" xfId="2" applyNumberFormat="1" applyFont="1"/>
    <xf numFmtId="166" fontId="0" fillId="0" borderId="3" xfId="2" applyNumberFormat="1" applyFont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tabSelected="1" workbookViewId="0">
      <selection activeCell="N9" sqref="N9"/>
    </sheetView>
  </sheetViews>
  <sheetFormatPr defaultRowHeight="12.5" x14ac:dyDescent="0.25"/>
  <cols>
    <col min="2" max="2" width="36.453125" customWidth="1"/>
    <col min="3" max="3" width="33.54296875" style="5" customWidth="1"/>
    <col min="4" max="4" width="12.54296875" customWidth="1"/>
    <col min="5" max="5" width="12.81640625" customWidth="1"/>
    <col min="6" max="6" width="12.1796875" customWidth="1"/>
  </cols>
  <sheetData>
    <row r="3" spans="1:11" ht="27" customHeight="1" x14ac:dyDescent="0.3">
      <c r="A3" s="16"/>
      <c r="B3" s="16"/>
      <c r="C3" s="17" t="s">
        <v>3</v>
      </c>
      <c r="D3" s="17" t="s">
        <v>1</v>
      </c>
      <c r="E3" s="17" t="s">
        <v>2</v>
      </c>
      <c r="F3" s="18" t="s">
        <v>12</v>
      </c>
    </row>
    <row r="4" spans="1:11" ht="21" customHeight="1" x14ac:dyDescent="0.4">
      <c r="A4" s="19" t="s">
        <v>16</v>
      </c>
      <c r="B4" t="s">
        <v>0</v>
      </c>
      <c r="C4" s="4"/>
      <c r="D4" s="2">
        <v>0.13600000000000001</v>
      </c>
      <c r="E4" s="2">
        <v>9.5000000000000001E-2</v>
      </c>
      <c r="F4" s="7">
        <v>0.1037</v>
      </c>
    </row>
    <row r="5" spans="1:11" ht="21" customHeight="1" x14ac:dyDescent="0.4">
      <c r="A5" s="20"/>
      <c r="B5" t="s">
        <v>18</v>
      </c>
      <c r="C5" s="4"/>
      <c r="D5" s="2">
        <f>+D4-D6</f>
        <v>4.0000000000000008E-2</v>
      </c>
      <c r="E5" s="2">
        <f>+E4-E6</f>
        <v>0.04</v>
      </c>
      <c r="F5" s="7">
        <f>+F4-F6</f>
        <v>3.9999999999999994E-2</v>
      </c>
    </row>
    <row r="6" spans="1:11" ht="21" customHeight="1" x14ac:dyDescent="0.4">
      <c r="A6" s="21"/>
      <c r="B6" t="s">
        <v>22</v>
      </c>
      <c r="C6" s="4" t="s">
        <v>19</v>
      </c>
      <c r="D6" s="2">
        <v>9.6000000000000002E-2</v>
      </c>
      <c r="E6" s="2">
        <v>5.5E-2</v>
      </c>
      <c r="F6" s="7">
        <v>6.3700000000000007E-2</v>
      </c>
    </row>
    <row r="7" spans="1:11" ht="21" customHeight="1" x14ac:dyDescent="0.4">
      <c r="A7" s="21"/>
      <c r="B7" t="s">
        <v>5</v>
      </c>
      <c r="C7" s="4"/>
      <c r="D7" s="2">
        <v>0.24099999999999999</v>
      </c>
      <c r="E7" s="2">
        <v>0.18</v>
      </c>
      <c r="F7" s="7">
        <v>0.185</v>
      </c>
    </row>
    <row r="8" spans="1:11" ht="21" customHeight="1" x14ac:dyDescent="0.4">
      <c r="A8" s="21"/>
      <c r="B8" t="s">
        <v>6</v>
      </c>
      <c r="C8" s="4"/>
      <c r="D8" s="3">
        <v>1.25</v>
      </c>
      <c r="E8" s="3">
        <v>0.5</v>
      </c>
      <c r="F8" s="8">
        <v>1</v>
      </c>
    </row>
    <row r="9" spans="1:11" ht="21" customHeight="1" x14ac:dyDescent="0.4">
      <c r="A9" s="21"/>
      <c r="B9" t="s">
        <v>11</v>
      </c>
      <c r="C9" s="4"/>
      <c r="D9" s="14">
        <v>6.7900000000000002E-2</v>
      </c>
      <c r="E9" s="14">
        <v>0.15440000000000001</v>
      </c>
      <c r="F9" s="15">
        <v>0</v>
      </c>
    </row>
    <row r="10" spans="1:11" ht="21" customHeight="1" x14ac:dyDescent="0.4">
      <c r="A10" s="21"/>
      <c r="B10" t="s">
        <v>7</v>
      </c>
      <c r="C10" s="4"/>
      <c r="D10" s="1">
        <v>0.96</v>
      </c>
      <c r="E10" s="1">
        <v>0.51</v>
      </c>
      <c r="F10" s="9">
        <v>1</v>
      </c>
    </row>
    <row r="11" spans="1:11" ht="21" customHeight="1" x14ac:dyDescent="0.4">
      <c r="C11" s="4"/>
      <c r="D11" s="1"/>
      <c r="E11" s="1"/>
      <c r="F11" s="9"/>
      <c r="G11" s="1"/>
      <c r="H11" s="1"/>
      <c r="I11" s="1"/>
      <c r="J11" s="1"/>
      <c r="K11" s="1"/>
    </row>
    <row r="12" spans="1:11" ht="21" customHeight="1" x14ac:dyDescent="0.4">
      <c r="A12" s="20" t="s">
        <v>15</v>
      </c>
      <c r="B12" t="s">
        <v>21</v>
      </c>
      <c r="C12" s="6" t="s">
        <v>23</v>
      </c>
      <c r="D12" s="11">
        <f>+(D5+D8*($F$4-D5))</f>
        <v>0.119625</v>
      </c>
      <c r="E12" s="11">
        <f t="shared" ref="E12:F12" si="0">+(E5+E8*($F$4-E5))</f>
        <v>7.1849999999999997E-2</v>
      </c>
      <c r="F12" s="12">
        <f t="shared" si="0"/>
        <v>0.1037</v>
      </c>
    </row>
    <row r="13" spans="1:11" ht="21" customHeight="1" x14ac:dyDescent="0.4">
      <c r="A13" s="20"/>
      <c r="B13" t="s">
        <v>4</v>
      </c>
      <c r="C13" s="4" t="s">
        <v>24</v>
      </c>
      <c r="D13" s="13">
        <f>+D6/D7</f>
        <v>0.39834024896265563</v>
      </c>
      <c r="E13" s="1">
        <f>+E6/E7</f>
        <v>0.30555555555555558</v>
      </c>
      <c r="F13" s="9">
        <f>+F6/F7</f>
        <v>0.34432432432432436</v>
      </c>
    </row>
    <row r="14" spans="1:11" ht="21" customHeight="1" x14ac:dyDescent="0.4">
      <c r="A14" s="21"/>
      <c r="B14" t="s">
        <v>9</v>
      </c>
      <c r="C14" s="6" t="s">
        <v>25</v>
      </c>
      <c r="D14" s="2">
        <f>+(($F$7/D7)*D6)-F6</f>
        <v>9.9929460580912843E-3</v>
      </c>
      <c r="E14" s="2">
        <f>+(($F$7/E7)*E6)-$F$6</f>
        <v>-7.1722222222222187E-3</v>
      </c>
      <c r="F14" s="9"/>
    </row>
    <row r="15" spans="1:11" ht="21" customHeight="1" x14ac:dyDescent="0.4">
      <c r="A15" s="21"/>
      <c r="B15" t="s">
        <v>8</v>
      </c>
      <c r="C15" s="4" t="s">
        <v>26</v>
      </c>
      <c r="D15" s="1">
        <f>+D6/D8*100</f>
        <v>7.6800000000000006</v>
      </c>
      <c r="E15" s="1">
        <f>+E6/E8*100</f>
        <v>11</v>
      </c>
      <c r="F15" s="9">
        <f>+F6/F8*100</f>
        <v>6.370000000000001</v>
      </c>
    </row>
    <row r="16" spans="1:11" ht="20" x14ac:dyDescent="0.4">
      <c r="A16" s="21"/>
      <c r="B16" t="s">
        <v>20</v>
      </c>
      <c r="C16" s="4" t="s">
        <v>27</v>
      </c>
      <c r="D16" s="11">
        <f>+D4-D12</f>
        <v>1.6375000000000015E-2</v>
      </c>
      <c r="E16" s="11">
        <f t="shared" ref="E16:F16" si="1">+E4-E12</f>
        <v>2.3150000000000004E-2</v>
      </c>
      <c r="F16" s="12">
        <f t="shared" si="1"/>
        <v>0</v>
      </c>
    </row>
    <row r="17" spans="1:6" ht="20" x14ac:dyDescent="0.4">
      <c r="A17" s="21"/>
      <c r="B17" t="s">
        <v>17</v>
      </c>
      <c r="C17" s="4" t="s">
        <v>10</v>
      </c>
      <c r="D17" s="1">
        <f>+D16/D9</f>
        <v>0.24116347569955837</v>
      </c>
      <c r="E17" s="1">
        <f>+E16/E9</f>
        <v>0.14993523316062177</v>
      </c>
      <c r="F17" s="9"/>
    </row>
    <row r="18" spans="1:6" ht="20" x14ac:dyDescent="0.4">
      <c r="A18" s="21"/>
      <c r="C18" s="4"/>
      <c r="F18" s="10"/>
    </row>
    <row r="19" spans="1:6" ht="20" x14ac:dyDescent="0.4">
      <c r="A19" s="21"/>
      <c r="B19" t="s">
        <v>13</v>
      </c>
      <c r="C19" s="4" t="s">
        <v>14</v>
      </c>
      <c r="D19" s="1">
        <f>+D16/D7</f>
        <v>6.7946058091286371E-2</v>
      </c>
      <c r="E19" s="1">
        <f>+E16/E7</f>
        <v>0.12861111111111115</v>
      </c>
      <c r="F19" s="9">
        <f>+F16/F7</f>
        <v>0</v>
      </c>
    </row>
  </sheetData>
  <mergeCells count="2">
    <mergeCell ref="A4:A10"/>
    <mergeCell ref="A12:A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Sumitomo Mitsui Banking Corp.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Christakis Droussiotis</dc:creator>
  <cp:lastModifiedBy>Chris Droussiotis</cp:lastModifiedBy>
  <dcterms:created xsi:type="dcterms:W3CDTF">2014-05-01T20:48:28Z</dcterms:created>
  <dcterms:modified xsi:type="dcterms:W3CDTF">2014-05-16T16:16:13Z</dcterms:modified>
</cp:coreProperties>
</file>