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cdrou\Onedrive\Documents\Text Book project\Figures\"/>
    </mc:Choice>
  </mc:AlternateContent>
  <xr:revisionPtr revIDLastSave="221" documentId="8_{A6D0E89E-3E88-4DC6-BC22-8C00E8413544}" xr6:coauthVersionLast="45" xr6:coauthVersionMax="45" xr10:uidLastSave="{0E1EAEC8-D676-4CD2-A204-BC6C474D8DC5}"/>
  <bookViews>
    <workbookView xWindow="-50520" yWindow="-1455" windowWidth="25440" windowHeight="15390" activeTab="1" xr2:uid="{910D6E41-4BDA-4BA5-940C-5C07CCA52820}"/>
  </bookViews>
  <sheets>
    <sheet name="Fig. 7.1" sheetId="4" r:id="rId1"/>
    <sheet name="Fig. 7.2" sheetId="1" r:id="rId2"/>
    <sheet name="Fig. 7.3" sheetId="2" r:id="rId3"/>
    <sheet name="Fig. 7.4"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3" l="1"/>
  <c r="K29" i="3"/>
  <c r="J29" i="3"/>
  <c r="I29" i="3"/>
  <c r="H29" i="3"/>
  <c r="L28" i="3"/>
  <c r="K28" i="3"/>
  <c r="J28" i="3"/>
  <c r="I28" i="3"/>
  <c r="H28" i="3"/>
  <c r="L25" i="3"/>
  <c r="K25" i="3"/>
  <c r="J25" i="3"/>
  <c r="I25" i="3"/>
  <c r="H25" i="3"/>
  <c r="L24" i="3"/>
  <c r="K24" i="3"/>
  <c r="J24" i="3"/>
  <c r="I24" i="3"/>
  <c r="H24" i="3"/>
  <c r="L23" i="3"/>
  <c r="K23" i="3"/>
  <c r="J23" i="3"/>
  <c r="I23" i="3"/>
  <c r="H23" i="3"/>
  <c r="L7" i="3"/>
  <c r="K7" i="3"/>
  <c r="J7" i="3"/>
  <c r="I7" i="3"/>
  <c r="H7" i="3"/>
  <c r="F7" i="3"/>
</calcChain>
</file>

<file path=xl/sharedStrings.xml><?xml version="1.0" encoding="utf-8"?>
<sst xmlns="http://schemas.openxmlformats.org/spreadsheetml/2006/main" count="152" uniqueCount="123">
  <si>
    <t>Description</t>
  </si>
  <si>
    <t>Standard &amp; Poor's</t>
  </si>
  <si>
    <t>Moody's</t>
  </si>
  <si>
    <t>Fitch</t>
  </si>
  <si>
    <t>INVESTMENT GRADE</t>
  </si>
  <si>
    <t>Highest Quality (Risk Free)</t>
  </si>
  <si>
    <t>AAA</t>
  </si>
  <si>
    <t>Aaa</t>
  </si>
  <si>
    <t>High Quality</t>
  </si>
  <si>
    <t>AA+</t>
  </si>
  <si>
    <t>Aa1</t>
  </si>
  <si>
    <t>Aa2</t>
  </si>
  <si>
    <t>AA-</t>
  </si>
  <si>
    <t>Aa3</t>
  </si>
  <si>
    <t>Strong Payment Capacity</t>
  </si>
  <si>
    <t>A+</t>
  </si>
  <si>
    <t>A1</t>
  </si>
  <si>
    <t>A2</t>
  </si>
  <si>
    <t>A-</t>
  </si>
  <si>
    <t>A3</t>
  </si>
  <si>
    <t>Adequate Payment Capacity</t>
  </si>
  <si>
    <t>BBB+</t>
  </si>
  <si>
    <t>Baa1</t>
  </si>
  <si>
    <t>BBB</t>
  </si>
  <si>
    <t>Baa2</t>
  </si>
  <si>
    <t>BBB-</t>
  </si>
  <si>
    <t>Baa3</t>
  </si>
  <si>
    <t>Likely to fullfill Obligations</t>
  </si>
  <si>
    <t>BB+</t>
  </si>
  <si>
    <t>Ba1</t>
  </si>
  <si>
    <t>BB</t>
  </si>
  <si>
    <t>Ba2</t>
  </si>
  <si>
    <t>BB-</t>
  </si>
  <si>
    <t>Ba3</t>
  </si>
  <si>
    <t>High-risk Obligations</t>
  </si>
  <si>
    <t>B+</t>
  </si>
  <si>
    <t>B1</t>
  </si>
  <si>
    <t>B</t>
  </si>
  <si>
    <t>B2</t>
  </si>
  <si>
    <t>B-</t>
  </si>
  <si>
    <t>B3</t>
  </si>
  <si>
    <t>Current Vulnarable to Default</t>
  </si>
  <si>
    <t xml:space="preserve">DISTRESS </t>
  </si>
  <si>
    <t>CCC+</t>
  </si>
  <si>
    <t>Caa</t>
  </si>
  <si>
    <t>CCC</t>
  </si>
  <si>
    <t>CCC-</t>
  </si>
  <si>
    <t>CC</t>
  </si>
  <si>
    <t>C</t>
  </si>
  <si>
    <t>Default</t>
  </si>
  <si>
    <t>D</t>
  </si>
  <si>
    <t>DDD,DD,D</t>
  </si>
  <si>
    <t>CORPORATE BOND RATING AGENCIES' SCALES</t>
  </si>
  <si>
    <t>Figure 7.1</t>
  </si>
  <si>
    <t>NON-INVESTMENT GRADE 
(HIGH YEILD)</t>
  </si>
  <si>
    <t>DEFAULT</t>
  </si>
  <si>
    <t>THE OFFERING:</t>
  </si>
  <si>
    <t>Issuer</t>
  </si>
  <si>
    <t xml:space="preserve">Notes Offered </t>
  </si>
  <si>
    <t xml:space="preserve">Celerity Technology Inc.
</t>
  </si>
  <si>
    <t>Maturity Dates</t>
  </si>
  <si>
    <t>Interest Payments</t>
  </si>
  <si>
    <t>Optional Redemption</t>
  </si>
  <si>
    <t xml:space="preserve">$1,200,000,000 principal amount of 7.0% Senior Notes due 2029
</t>
  </si>
  <si>
    <t xml:space="preserve">December 1, 2029
</t>
  </si>
  <si>
    <t>MONEY-TERMS</t>
  </si>
  <si>
    <t>Coupon Rate</t>
  </si>
  <si>
    <t>NON-MONEY TERMS</t>
  </si>
  <si>
    <t xml:space="preserve">
105% of Principal Amount
104% of Principal Amount
103% of Principal Amount
102% of Principal Amount
101% of Principal Amount
100% of Principal Amount</t>
  </si>
  <si>
    <t>Redeem on or before:
December 1, 2020
December 1, 2021
December 1, 2022
December 1, 2023
December 1, 2024
December 1, 2025</t>
  </si>
  <si>
    <t xml:space="preserve">The issuer may exercise the right to call the bonds to be redeemed all or part of the notes at any time before December 1, 2025 at a price based on the following redemption prices:
</t>
  </si>
  <si>
    <t xml:space="preserve">June 1 and December 1, beginning June 1, 2019 (Issuance Day)
</t>
  </si>
  <si>
    <t>7.0%</t>
  </si>
  <si>
    <t>Offer To Repurchase</t>
  </si>
  <si>
    <r>
      <t xml:space="preserve">If there is </t>
    </r>
    <r>
      <rPr>
        <b/>
        <sz val="11"/>
        <color theme="1"/>
        <rFont val="Calibri"/>
        <family val="2"/>
        <scheme val="minor"/>
      </rPr>
      <t>change of control</t>
    </r>
    <r>
      <rPr>
        <sz val="11"/>
        <color theme="1"/>
        <rFont val="Calibri"/>
        <family val="2"/>
        <scheme val="minor"/>
      </rPr>
      <t>, as defined in “Description of Notes – Definitions” the repurchase all or part of the notes will be available for purchase at price equal to 101% of their principal amount plus accrued and unpaid interest to the repurchase date.
If we sell a portion, but less than all or substantially all, of our assets under certain circumstances, we will use the cash proceeds of such asset sale remaining after other permitted uses to offer to repurchase the notes at a price equal to 100% of their principal amount plus accrued and unpaid interest to the repurchase date.  After a fall away event, as described below, these note repurchase obligations no longer apply.</t>
    </r>
  </si>
  <si>
    <t>Permitted Spin-Off Transaction</t>
  </si>
  <si>
    <t xml:space="preserve">The indenture governing the notes will permit a spin-off, split-up, split-off or other transaction involving the dividend, distribution or transfer by us of all or some portion of one or more of our business units.  To make this dividend, distribution or transfer:
•	The company created by the spin-off must complete a registered exchange offer in which it offers holders of the notes the opportunity to exchange their notes for notes of the new company with terms substantially identical to those of the notes;
•	The company created by the spin-off must be able to incur at least $1.00 of additional debt pursuant to the fixed charge coverage ratio test set forth under “Description of Notes – Covenants – Incurrence of Indebtedness and Issuance of Preferred Stock” after giving pro forma effect to the spin-off transaction; 
•	Each series of new notes issued in the exchange offer has ratings at least as high as the highest ratings given to the corresponding series of the notes in the one-year period immediately prior to the consummation of the spin-off transaction;
•	Immediately after such transaction, no default or event of default exists;
•	The company created by the spin-off assumes all obligations of the Company under the notes and the indenture pursuant to agreements reasonably satisfactory to the trustee, whereupon the company's obligation in respect to the notes exchanged for such notes of the new company shall be fully satisfied and discharged; and
•	We must offer to repurchase all of the notes at a price equal to 100% of the principal amount of the notes plus accrued and unpaid interest to the repurchase date.
</t>
  </si>
  <si>
    <t>Covenants</t>
  </si>
  <si>
    <t>Unless and until the notes receive an investment grade rating from two or more nationally recognized statistical rating organizations and other conditions are satisfied, which we refer to as a fall away event, the indenture will, among other things, limit our ability and the ability of our restricted subsidiaries to:
•	Pay dividends on our stock or repurchase our stock;
•	Make investments;
•	Borrow money and issue preferred stock;
•	Create liens;
•	Restrict the ability of our restricted subsidiaries to pay dividends or make other transfers to us;
•	Consolidate or merge with another person or sell all or substantially all of our assets and our restricted subsidiaries’ assets to another person;
•	Engage in certain transactions with affiliates;
•	Enter into sale and leaseback transactions; and
•	Expand into unrelated businesses.</t>
  </si>
  <si>
    <t>Use of Proceeds</t>
  </si>
  <si>
    <t>We intend to use the net proceeds of this offering to repay borrowings under our revolving credit agreement, to provide cash necessary for the transaction and for other general corporate purposes.</t>
  </si>
  <si>
    <t>Celerity Technogy Inc. ("CTI")</t>
  </si>
  <si>
    <t>Credit Risk Analysis</t>
  </si>
  <si>
    <t>HISTORICAL</t>
  </si>
  <si>
    <t>PROJECTED</t>
  </si>
  <si>
    <t>BASE CASE</t>
  </si>
  <si>
    <t>Year  -1</t>
  </si>
  <si>
    <t xml:space="preserve"> Year  0</t>
  </si>
  <si>
    <t xml:space="preserve"> Year  1</t>
  </si>
  <si>
    <t xml:space="preserve"> Year  2</t>
  </si>
  <si>
    <t xml:space="preserve"> Year  3</t>
  </si>
  <si>
    <t xml:space="preserve"> Year  4</t>
  </si>
  <si>
    <t xml:space="preserve"> Year  5</t>
  </si>
  <si>
    <t>Revenues</t>
  </si>
  <si>
    <t xml:space="preserve">  Revenue Growth</t>
  </si>
  <si>
    <t>EBITDA</t>
  </si>
  <si>
    <t xml:space="preserve">  EBITDA Margin</t>
  </si>
  <si>
    <t>Interest Expense</t>
  </si>
  <si>
    <t>Tax Expense</t>
  </si>
  <si>
    <t>Working Capital</t>
  </si>
  <si>
    <t>Capex</t>
  </si>
  <si>
    <t>Cash on Balance Sheet</t>
  </si>
  <si>
    <t>Total Debt</t>
  </si>
  <si>
    <t>Equity Ownerhip</t>
  </si>
  <si>
    <t>1. Debt Capitalization</t>
  </si>
  <si>
    <t></t>
  </si>
  <si>
    <t>2. Leverage Ratio : Total Debt / EBITDA</t>
  </si>
  <si>
    <t>3. Interest Ratio: EBITDA / Interest</t>
  </si>
  <si>
    <t>4. 30% EBITDA Haircut:</t>
  </si>
  <si>
    <t>Haircut</t>
  </si>
  <si>
    <t>Total Debt / EBITDA (Leveraged Ratio)</t>
  </si>
  <si>
    <t>EBITDA / Interest (Coverage Ratio)</t>
  </si>
  <si>
    <t>Bench Mark (Target S&amp;P BB- or higher):</t>
  </si>
  <si>
    <t>Debt Capitalization</t>
  </si>
  <si>
    <t>5. Industry Designation (Industry Beta Sensitivity - needs to be less than 3x)</t>
  </si>
  <si>
    <t xml:space="preserve">   Technology</t>
  </si>
  <si>
    <t xml:space="preserve">   Credit Risk Benchmark</t>
  </si>
  <si>
    <t>Figure 7.3</t>
  </si>
  <si>
    <t>"WATERFALL" PRIORITY OF PAYMENT</t>
  </si>
  <si>
    <t>Figure 7.2</t>
  </si>
  <si>
    <t>Figure 7.4</t>
  </si>
  <si>
    <t>A</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</si>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</sst>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3" formatCode="_(* #,##0.00_);_(* \(#,##0.00\);_(* &quot;-&quot;??_);_(@_)"/>
    <numFmt numFmtId="164" formatCode="_(* #,##0_);_(* \(#,##0\);_(* &quot;-&quot;??_);_(@_)"/>
    <numFmt numFmtId="165" formatCode="0.0%"/>
    <numFmt numFmtId="166" formatCode="0.0\x"/>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name val="Arial"/>
      <family val="2"/>
    </font>
    <font>
      <b/>
      <sz val="12"/>
      <name val="Arial"/>
      <family val="2"/>
    </font>
    <font>
      <b/>
      <sz val="10"/>
      <name val="Arial"/>
      <family val="2"/>
    </font>
    <font>
      <b/>
      <u/>
      <sz val="11"/>
      <color theme="1"/>
      <name val="Calibri"/>
      <family val="2"/>
      <scheme val="minor"/>
    </font>
    <font>
      <sz val="11"/>
      <color theme="1"/>
      <name val="Segoe MDL2 Assets"/>
      <family val="1"/>
    </font>
    <font>
      <u/>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indexed="4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55">
    <xf numFmtId="0" fontId="0" fillId="0" borderId="0" xfId="0"/>
    <xf numFmtId="0" fontId="2" fillId="0" borderId="0" xfId="0" applyFont="1"/>
    <xf numFmtId="0" fontId="1" fillId="2" borderId="1" xfId="0" applyFont="1" applyFill="1" applyBorder="1"/>
    <xf numFmtId="0" fontId="1" fillId="0" borderId="1" xfId="0" applyFont="1" applyBorder="1"/>
    <xf numFmtId="0" fontId="1" fillId="2" borderId="1" xfId="0" applyFont="1" applyFill="1" applyBorder="1" applyAlignment="1">
      <alignment horizontal="center" wrapText="1"/>
    </xf>
    <xf numFmtId="0" fontId="1" fillId="0" borderId="1" xfId="0" applyFont="1" applyBorder="1" applyAlignment="1">
      <alignment horizont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5" xfId="0" applyBorder="1"/>
    <xf numFmtId="0" fontId="0" fillId="0" borderId="5" xfId="0" applyBorder="1" applyAlignment="1">
      <alignment horizontal="center"/>
    </xf>
    <xf numFmtId="0" fontId="0" fillId="0" borderId="0" xfId="0" applyAlignment="1">
      <alignment horizontal="right"/>
    </xf>
    <xf numFmtId="0" fontId="1" fillId="0" borderId="7" xfId="0" applyFont="1" applyBorder="1"/>
    <xf numFmtId="0" fontId="1" fillId="0" borderId="3" xfId="0" applyFont="1" applyBorder="1" applyAlignment="1">
      <alignment horizontal="center"/>
    </xf>
    <xf numFmtId="0" fontId="0" fillId="0" borderId="0" xfId="0" applyAlignment="1">
      <alignment wrapText="1"/>
    </xf>
    <xf numFmtId="0" fontId="0" fillId="0" borderId="0" xfId="0" applyAlignment="1">
      <alignment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0" xfId="0" applyFont="1"/>
    <xf numFmtId="0" fontId="1" fillId="0" borderId="2" xfId="0" applyFont="1" applyBorder="1" applyAlignment="1">
      <alignment vertical="top"/>
    </xf>
    <xf numFmtId="0" fontId="8" fillId="3" borderId="0" xfId="0" applyFont="1" applyFill="1" applyAlignment="1">
      <alignment horizontal="center"/>
    </xf>
    <xf numFmtId="41" fontId="0" fillId="0" borderId="0" xfId="1" applyNumberFormat="1" applyFont="1" applyAlignment="1">
      <alignment horizontal="center"/>
    </xf>
    <xf numFmtId="164" fontId="0" fillId="0" borderId="0" xfId="1" applyNumberFormat="1" applyFont="1"/>
    <xf numFmtId="165" fontId="0" fillId="0" borderId="0" xfId="2" applyNumberFormat="1" applyFont="1"/>
    <xf numFmtId="41" fontId="0" fillId="0" borderId="0" xfId="0" applyNumberFormat="1"/>
    <xf numFmtId="0" fontId="10" fillId="0" borderId="2" xfId="0" applyFont="1" applyBorder="1"/>
    <xf numFmtId="166" fontId="0" fillId="0" borderId="0" xfId="0" applyNumberFormat="1"/>
    <xf numFmtId="165" fontId="9" fillId="0" borderId="0" xfId="2" applyNumberFormat="1" applyFont="1" applyAlignment="1">
      <alignment horizontal="right"/>
    </xf>
    <xf numFmtId="0" fontId="10" fillId="0" borderId="0" xfId="0" applyFont="1"/>
    <xf numFmtId="0" fontId="6" fillId="0" borderId="0" xfId="0" applyFont="1"/>
    <xf numFmtId="0" fontId="7" fillId="0" borderId="0" xfId="0" applyFont="1"/>
    <xf numFmtId="0" fontId="8" fillId="3" borderId="12" xfId="0" applyFont="1" applyFill="1" applyBorder="1" applyAlignment="1">
      <alignment horizontal="left"/>
    </xf>
    <xf numFmtId="0" fontId="9" fillId="0" borderId="0" xfId="0" applyFont="1"/>
    <xf numFmtId="0" fontId="11" fillId="0" borderId="0" xfId="0" applyFont="1"/>
    <xf numFmtId="0" fontId="1" fillId="0" borderId="2" xfId="0" applyFont="1" applyBorder="1" applyAlignment="1">
      <alignment horizontal="center" vertical="center" textRotation="90"/>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xf>
    <xf numFmtId="0" fontId="1" fillId="0" borderId="6"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7" xfId="0" applyFont="1" applyBorder="1" applyAlignment="1">
      <alignment horizontal="center" vertical="center" textRotation="90"/>
    </xf>
    <xf numFmtId="0" fontId="0" fillId="0" borderId="4" xfId="0" applyBorder="1" applyAlignment="1">
      <alignment horizontal="center" vertical="center" textRotation="90"/>
    </xf>
    <xf numFmtId="0" fontId="0" fillId="0" borderId="7" xfId="0" applyBorder="1" applyAlignment="1">
      <alignment horizontal="center" vertical="center" textRotation="90"/>
    </xf>
    <xf numFmtId="0" fontId="3" fillId="0" borderId="2" xfId="0" applyFont="1" applyBorder="1" applyAlignment="1">
      <alignment vertical="top" wrapText="1"/>
    </xf>
    <xf numFmtId="6" fontId="0" fillId="0" borderId="2" xfId="0" quotePrefix="1" applyNumberFormat="1" applyBorder="1" applyAlignment="1">
      <alignment vertical="top" wrapText="1"/>
    </xf>
    <xf numFmtId="0" fontId="0" fillId="0" borderId="2" xfId="0" applyBorder="1" applyAlignment="1">
      <alignment vertical="top" wrapText="1"/>
    </xf>
    <xf numFmtId="9" fontId="0" fillId="0" borderId="2" xfId="0" quotePrefix="1" applyNumberForma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5" xfId="0" applyBorder="1" applyAlignment="1">
      <alignmen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0" xfId="0" applyFont="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85724</xdr:rowOff>
    </xdr:from>
    <xdr:to>
      <xdr:col>2</xdr:col>
      <xdr:colOff>504825</xdr:colOff>
      <xdr:row>4</xdr:row>
      <xdr:rowOff>171450</xdr:rowOff>
    </xdr:to>
    <xdr:sp macro="" textlink="">
      <xdr:nvSpPr>
        <xdr:cNvPr id="2" name="Rectangle 1">
          <a:extLst>
            <a:ext uri="{FF2B5EF4-FFF2-40B4-BE49-F238E27FC236}">
              <a16:creationId xmlns:a16="http://schemas.microsoft.com/office/drawing/2014/main" id="{BB7D6F11-79E9-4018-9444-AECB40FD2F82}"/>
            </a:ext>
          </a:extLst>
        </xdr:cNvPr>
        <xdr:cNvSpPr/>
      </xdr:nvSpPr>
      <xdr:spPr>
        <a:xfrm>
          <a:off x="638175" y="448732"/>
          <a:ext cx="1144058" cy="44450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Bank</a:t>
          </a:r>
          <a:r>
            <a:rPr lang="en-US" sz="1100" b="1" baseline="0">
              <a:solidFill>
                <a:sysClr val="windowText" lastClr="000000"/>
              </a:solidFill>
            </a:rPr>
            <a:t> Debt</a:t>
          </a:r>
        </a:p>
      </xdr:txBody>
    </xdr:sp>
    <xdr:clientData/>
  </xdr:twoCellAnchor>
  <xdr:twoCellAnchor>
    <xdr:from>
      <xdr:col>1</xdr:col>
      <xdr:colOff>0</xdr:colOff>
      <xdr:row>6</xdr:row>
      <xdr:rowOff>66674</xdr:rowOff>
    </xdr:from>
    <xdr:to>
      <xdr:col>2</xdr:col>
      <xdr:colOff>504825</xdr:colOff>
      <xdr:row>8</xdr:row>
      <xdr:rowOff>152400</xdr:rowOff>
    </xdr:to>
    <xdr:sp macro="" textlink="">
      <xdr:nvSpPr>
        <xdr:cNvPr id="3" name="Rectangle 2">
          <a:extLst>
            <a:ext uri="{FF2B5EF4-FFF2-40B4-BE49-F238E27FC236}">
              <a16:creationId xmlns:a16="http://schemas.microsoft.com/office/drawing/2014/main" id="{5DEE702B-ADC1-4220-9BE0-E4AB5B1AA339}"/>
            </a:ext>
          </a:extLst>
        </xdr:cNvPr>
        <xdr:cNvSpPr/>
      </xdr:nvSpPr>
      <xdr:spPr>
        <a:xfrm>
          <a:off x="638175" y="1151466"/>
          <a:ext cx="1144058" cy="44873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High</a:t>
          </a:r>
          <a:r>
            <a:rPr lang="en-US" sz="1100" b="1" baseline="0">
              <a:solidFill>
                <a:sysClr val="windowText" lastClr="000000"/>
              </a:solidFill>
            </a:rPr>
            <a:t> Yield Bonds</a:t>
          </a:r>
          <a:endParaRPr lang="en-US" sz="1100" b="1">
            <a:solidFill>
              <a:sysClr val="windowText" lastClr="000000"/>
            </a:solidFill>
          </a:endParaRPr>
        </a:p>
      </xdr:txBody>
    </xdr:sp>
    <xdr:clientData/>
  </xdr:twoCellAnchor>
  <xdr:twoCellAnchor>
    <xdr:from>
      <xdr:col>1</xdr:col>
      <xdr:colOff>0</xdr:colOff>
      <xdr:row>10</xdr:row>
      <xdr:rowOff>28574</xdr:rowOff>
    </xdr:from>
    <xdr:to>
      <xdr:col>2</xdr:col>
      <xdr:colOff>504825</xdr:colOff>
      <xdr:row>12</xdr:row>
      <xdr:rowOff>114300</xdr:rowOff>
    </xdr:to>
    <xdr:sp macro="" textlink="">
      <xdr:nvSpPr>
        <xdr:cNvPr id="4" name="Rectangle 3">
          <a:extLst>
            <a:ext uri="{FF2B5EF4-FFF2-40B4-BE49-F238E27FC236}">
              <a16:creationId xmlns:a16="http://schemas.microsoft.com/office/drawing/2014/main" id="{3AC9947A-F26B-4C03-9013-3B713F428CBA}"/>
            </a:ext>
          </a:extLst>
        </xdr:cNvPr>
        <xdr:cNvSpPr/>
      </xdr:nvSpPr>
      <xdr:spPr>
        <a:xfrm>
          <a:off x="638175" y="1837266"/>
          <a:ext cx="1144058" cy="44873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Mezzanine</a:t>
          </a:r>
          <a:r>
            <a:rPr lang="en-US" sz="1100" b="1" baseline="0">
              <a:solidFill>
                <a:sysClr val="windowText" lastClr="000000"/>
              </a:solidFill>
            </a:rPr>
            <a:t> Debt</a:t>
          </a:r>
          <a:endParaRPr lang="en-US" sz="1100" b="1">
            <a:solidFill>
              <a:sysClr val="windowText" lastClr="000000"/>
            </a:solidFill>
          </a:endParaRPr>
        </a:p>
      </xdr:txBody>
    </xdr:sp>
    <xdr:clientData/>
  </xdr:twoCellAnchor>
  <xdr:twoCellAnchor>
    <xdr:from>
      <xdr:col>1</xdr:col>
      <xdr:colOff>0</xdr:colOff>
      <xdr:row>14</xdr:row>
      <xdr:rowOff>19049</xdr:rowOff>
    </xdr:from>
    <xdr:to>
      <xdr:col>2</xdr:col>
      <xdr:colOff>504825</xdr:colOff>
      <xdr:row>16</xdr:row>
      <xdr:rowOff>104775</xdr:rowOff>
    </xdr:to>
    <xdr:sp macro="" textlink="">
      <xdr:nvSpPr>
        <xdr:cNvPr id="5" name="Rectangle 4">
          <a:extLst>
            <a:ext uri="{FF2B5EF4-FFF2-40B4-BE49-F238E27FC236}">
              <a16:creationId xmlns:a16="http://schemas.microsoft.com/office/drawing/2014/main" id="{D835D826-CDE5-4EA1-9646-6F6E0C52098E}"/>
            </a:ext>
          </a:extLst>
        </xdr:cNvPr>
        <xdr:cNvSpPr/>
      </xdr:nvSpPr>
      <xdr:spPr>
        <a:xfrm>
          <a:off x="638175" y="2554816"/>
          <a:ext cx="1144058" cy="44450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Equity Contribution</a:t>
          </a:r>
        </a:p>
      </xdr:txBody>
    </xdr:sp>
    <xdr:clientData/>
  </xdr:twoCellAnchor>
  <xdr:twoCellAnchor>
    <xdr:from>
      <xdr:col>1</xdr:col>
      <xdr:colOff>557213</xdr:colOff>
      <xdr:row>4</xdr:row>
      <xdr:rowOff>171450</xdr:rowOff>
    </xdr:from>
    <xdr:to>
      <xdr:col>1</xdr:col>
      <xdr:colOff>557213</xdr:colOff>
      <xdr:row>6</xdr:row>
      <xdr:rowOff>66674</xdr:rowOff>
    </xdr:to>
    <xdr:cxnSp macro="">
      <xdr:nvCxnSpPr>
        <xdr:cNvPr id="6" name="Straight Arrow Connector 5">
          <a:extLst>
            <a:ext uri="{FF2B5EF4-FFF2-40B4-BE49-F238E27FC236}">
              <a16:creationId xmlns:a16="http://schemas.microsoft.com/office/drawing/2014/main" id="{28C2FAC8-1193-4B74-B431-26BA0797F3EE}"/>
            </a:ext>
          </a:extLst>
        </xdr:cNvPr>
        <xdr:cNvCxnSpPr>
          <a:stCxn id="2" idx="2"/>
          <a:endCxn id="3" idx="0"/>
        </xdr:cNvCxnSpPr>
      </xdr:nvCxnSpPr>
      <xdr:spPr>
        <a:xfrm>
          <a:off x="1198563" y="893233"/>
          <a:ext cx="0" cy="2582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557213</xdr:colOff>
      <xdr:row>8</xdr:row>
      <xdr:rowOff>152400</xdr:rowOff>
    </xdr:from>
    <xdr:to>
      <xdr:col>1</xdr:col>
      <xdr:colOff>557213</xdr:colOff>
      <xdr:row>10</xdr:row>
      <xdr:rowOff>28574</xdr:rowOff>
    </xdr:to>
    <xdr:cxnSp macro="">
      <xdr:nvCxnSpPr>
        <xdr:cNvPr id="7" name="Straight Arrow Connector 6">
          <a:extLst>
            <a:ext uri="{FF2B5EF4-FFF2-40B4-BE49-F238E27FC236}">
              <a16:creationId xmlns:a16="http://schemas.microsoft.com/office/drawing/2014/main" id="{480E7A62-338C-4B5E-A408-BDEE71BB5586}"/>
            </a:ext>
          </a:extLst>
        </xdr:cNvPr>
        <xdr:cNvCxnSpPr>
          <a:stCxn id="3" idx="2"/>
          <a:endCxn id="4" idx="0"/>
        </xdr:cNvCxnSpPr>
      </xdr:nvCxnSpPr>
      <xdr:spPr>
        <a:xfrm>
          <a:off x="1198563" y="1600200"/>
          <a:ext cx="0" cy="2370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557213</xdr:colOff>
      <xdr:row>12</xdr:row>
      <xdr:rowOff>114300</xdr:rowOff>
    </xdr:from>
    <xdr:to>
      <xdr:col>1</xdr:col>
      <xdr:colOff>557213</xdr:colOff>
      <xdr:row>14</xdr:row>
      <xdr:rowOff>19049</xdr:rowOff>
    </xdr:to>
    <xdr:cxnSp macro="">
      <xdr:nvCxnSpPr>
        <xdr:cNvPr id="8" name="Straight Arrow Connector 7">
          <a:extLst>
            <a:ext uri="{FF2B5EF4-FFF2-40B4-BE49-F238E27FC236}">
              <a16:creationId xmlns:a16="http://schemas.microsoft.com/office/drawing/2014/main" id="{64548029-6637-475D-B071-5789CEE3569B}"/>
            </a:ext>
          </a:extLst>
        </xdr:cNvPr>
        <xdr:cNvCxnSpPr>
          <a:stCxn id="4" idx="2"/>
          <a:endCxn id="5" idx="0"/>
        </xdr:cNvCxnSpPr>
      </xdr:nvCxnSpPr>
      <xdr:spPr>
        <a:xfrm>
          <a:off x="1198563" y="2286000"/>
          <a:ext cx="0" cy="2688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3</xdr:row>
      <xdr:rowOff>128587</xdr:rowOff>
    </xdr:from>
    <xdr:to>
      <xdr:col>3</xdr:col>
      <xdr:colOff>561974</xdr:colOff>
      <xdr:row>4</xdr:row>
      <xdr:rowOff>152209</xdr:rowOff>
    </xdr:to>
    <xdr:cxnSp macro="">
      <xdr:nvCxnSpPr>
        <xdr:cNvPr id="9" name="Elbow Connector 8">
          <a:extLst>
            <a:ext uri="{FF2B5EF4-FFF2-40B4-BE49-F238E27FC236}">
              <a16:creationId xmlns:a16="http://schemas.microsoft.com/office/drawing/2014/main" id="{5CDE3AD3-0677-46F4-B759-607DE87F6045}"/>
            </a:ext>
          </a:extLst>
        </xdr:cNvPr>
        <xdr:cNvCxnSpPr>
          <a:stCxn id="2" idx="3"/>
          <a:endCxn id="16" idx="1"/>
        </xdr:cNvCxnSpPr>
      </xdr:nvCxnSpPr>
      <xdr:spPr>
        <a:xfrm>
          <a:off x="1782233" y="668337"/>
          <a:ext cx="693208" cy="207772"/>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2</xdr:row>
      <xdr:rowOff>119062</xdr:rowOff>
    </xdr:from>
    <xdr:to>
      <xdr:col>3</xdr:col>
      <xdr:colOff>557214</xdr:colOff>
      <xdr:row>3</xdr:row>
      <xdr:rowOff>128587</xdr:rowOff>
    </xdr:to>
    <xdr:cxnSp macro="">
      <xdr:nvCxnSpPr>
        <xdr:cNvPr id="10" name="Elbow Connector 9">
          <a:extLst>
            <a:ext uri="{FF2B5EF4-FFF2-40B4-BE49-F238E27FC236}">
              <a16:creationId xmlns:a16="http://schemas.microsoft.com/office/drawing/2014/main" id="{660B7519-213B-4ADE-9BAE-3B25A393B8B4}"/>
            </a:ext>
          </a:extLst>
        </xdr:cNvPr>
        <xdr:cNvCxnSpPr>
          <a:stCxn id="2" idx="3"/>
          <a:endCxn id="15" idx="1"/>
        </xdr:cNvCxnSpPr>
      </xdr:nvCxnSpPr>
      <xdr:spPr>
        <a:xfrm flipV="1">
          <a:off x="1782233" y="476779"/>
          <a:ext cx="692681" cy="191558"/>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6</xdr:row>
      <xdr:rowOff>90296</xdr:rowOff>
    </xdr:from>
    <xdr:to>
      <xdr:col>3</xdr:col>
      <xdr:colOff>566737</xdr:colOff>
      <xdr:row>7</xdr:row>
      <xdr:rowOff>109537</xdr:rowOff>
    </xdr:to>
    <xdr:cxnSp macro="">
      <xdr:nvCxnSpPr>
        <xdr:cNvPr id="11" name="Elbow Connector 10">
          <a:extLst>
            <a:ext uri="{FF2B5EF4-FFF2-40B4-BE49-F238E27FC236}">
              <a16:creationId xmlns:a16="http://schemas.microsoft.com/office/drawing/2014/main" id="{C2892F74-127A-409D-A50F-42F4E081169D}"/>
            </a:ext>
          </a:extLst>
        </xdr:cNvPr>
        <xdr:cNvCxnSpPr>
          <a:stCxn id="3" idx="3"/>
          <a:endCxn id="17" idx="1"/>
        </xdr:cNvCxnSpPr>
      </xdr:nvCxnSpPr>
      <xdr:spPr>
        <a:xfrm flipV="1">
          <a:off x="1782233" y="1172971"/>
          <a:ext cx="703262" cy="20762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7</xdr:row>
      <xdr:rowOff>109537</xdr:rowOff>
    </xdr:from>
    <xdr:to>
      <xdr:col>3</xdr:col>
      <xdr:colOff>581024</xdr:colOff>
      <xdr:row>8</xdr:row>
      <xdr:rowOff>114109</xdr:rowOff>
    </xdr:to>
    <xdr:cxnSp macro="">
      <xdr:nvCxnSpPr>
        <xdr:cNvPr id="12" name="Elbow Connector 11">
          <a:extLst>
            <a:ext uri="{FF2B5EF4-FFF2-40B4-BE49-F238E27FC236}">
              <a16:creationId xmlns:a16="http://schemas.microsoft.com/office/drawing/2014/main" id="{D41F233B-2BE0-4A8D-86C5-4B1934EA21E8}"/>
            </a:ext>
          </a:extLst>
        </xdr:cNvPr>
        <xdr:cNvCxnSpPr>
          <a:stCxn id="3" idx="3"/>
          <a:endCxn id="18" idx="1"/>
        </xdr:cNvCxnSpPr>
      </xdr:nvCxnSpPr>
      <xdr:spPr>
        <a:xfrm>
          <a:off x="1782233" y="1380595"/>
          <a:ext cx="714374" cy="18131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10</xdr:row>
      <xdr:rowOff>76008</xdr:rowOff>
    </xdr:from>
    <xdr:to>
      <xdr:col>3</xdr:col>
      <xdr:colOff>581024</xdr:colOff>
      <xdr:row>11</xdr:row>
      <xdr:rowOff>71437</xdr:rowOff>
    </xdr:to>
    <xdr:cxnSp macro="">
      <xdr:nvCxnSpPr>
        <xdr:cNvPr id="13" name="Elbow Connector 12">
          <a:extLst>
            <a:ext uri="{FF2B5EF4-FFF2-40B4-BE49-F238E27FC236}">
              <a16:creationId xmlns:a16="http://schemas.microsoft.com/office/drawing/2014/main" id="{8AB2DA02-3F72-4813-988E-4246D0D7E4CB}"/>
            </a:ext>
          </a:extLst>
        </xdr:cNvPr>
        <xdr:cNvCxnSpPr>
          <a:stCxn id="4" idx="3"/>
          <a:endCxn id="19" idx="1"/>
        </xdr:cNvCxnSpPr>
      </xdr:nvCxnSpPr>
      <xdr:spPr>
        <a:xfrm flipV="1">
          <a:off x="1782233" y="1885758"/>
          <a:ext cx="714374" cy="1806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11</xdr:row>
      <xdr:rowOff>71437</xdr:rowOff>
    </xdr:from>
    <xdr:to>
      <xdr:col>3</xdr:col>
      <xdr:colOff>581024</xdr:colOff>
      <xdr:row>12</xdr:row>
      <xdr:rowOff>109346</xdr:rowOff>
    </xdr:to>
    <xdr:cxnSp macro="">
      <xdr:nvCxnSpPr>
        <xdr:cNvPr id="14" name="Elbow Connector 13">
          <a:extLst>
            <a:ext uri="{FF2B5EF4-FFF2-40B4-BE49-F238E27FC236}">
              <a16:creationId xmlns:a16="http://schemas.microsoft.com/office/drawing/2014/main" id="{CEDEFD1D-4742-4BC9-928E-A875076C5196}"/>
            </a:ext>
          </a:extLst>
        </xdr:cNvPr>
        <xdr:cNvCxnSpPr>
          <a:stCxn id="4" idx="3"/>
          <a:endCxn id="20" idx="1"/>
        </xdr:cNvCxnSpPr>
      </xdr:nvCxnSpPr>
      <xdr:spPr>
        <a:xfrm>
          <a:off x="1782233" y="2066395"/>
          <a:ext cx="714374" cy="2188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557214</xdr:colOff>
      <xdr:row>2</xdr:row>
      <xdr:rowOff>0</xdr:rowOff>
    </xdr:from>
    <xdr:to>
      <xdr:col>7</xdr:col>
      <xdr:colOff>95250</xdr:colOff>
      <xdr:row>3</xdr:row>
      <xdr:rowOff>47624</xdr:rowOff>
    </xdr:to>
    <xdr:sp macro="" textlink="">
      <xdr:nvSpPr>
        <xdr:cNvPr id="15" name="Rectangle 14">
          <a:extLst>
            <a:ext uri="{FF2B5EF4-FFF2-40B4-BE49-F238E27FC236}">
              <a16:creationId xmlns:a16="http://schemas.microsoft.com/office/drawing/2014/main" id="{7F6C2961-4469-4A20-88D1-3F90D0F1DFD7}"/>
            </a:ext>
          </a:extLst>
        </xdr:cNvPr>
        <xdr:cNvSpPr/>
      </xdr:nvSpPr>
      <xdr:spPr>
        <a:xfrm>
          <a:off x="2474914" y="361950"/>
          <a:ext cx="2085444" cy="229657"/>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sz="1100">
              <a:solidFill>
                <a:sysClr val="windowText" lastClr="000000"/>
              </a:solidFill>
            </a:rPr>
            <a:t>Senior Secured Credit</a:t>
          </a:r>
          <a:r>
            <a:rPr lang="en-US" sz="1100" baseline="0">
              <a:solidFill>
                <a:sysClr val="windowText" lastClr="000000"/>
              </a:solidFill>
            </a:rPr>
            <a:t> Facilities</a:t>
          </a:r>
          <a:endParaRPr lang="en-US" sz="1100">
            <a:solidFill>
              <a:sysClr val="windowText" lastClr="000000"/>
            </a:solidFill>
          </a:endParaRPr>
        </a:p>
      </xdr:txBody>
    </xdr:sp>
    <xdr:clientData/>
  </xdr:twoCellAnchor>
  <xdr:twoCellAnchor>
    <xdr:from>
      <xdr:col>3</xdr:col>
      <xdr:colOff>561974</xdr:colOff>
      <xdr:row>4</xdr:row>
      <xdr:rowOff>33337</xdr:rowOff>
    </xdr:from>
    <xdr:to>
      <xdr:col>7</xdr:col>
      <xdr:colOff>98678</xdr:colOff>
      <xdr:row>5</xdr:row>
      <xdr:rowOff>80581</xdr:rowOff>
    </xdr:to>
    <xdr:sp macro="" textlink="">
      <xdr:nvSpPr>
        <xdr:cNvPr id="16" name="Rectangle 15">
          <a:extLst>
            <a:ext uri="{FF2B5EF4-FFF2-40B4-BE49-F238E27FC236}">
              <a16:creationId xmlns:a16="http://schemas.microsoft.com/office/drawing/2014/main" id="{C14B334B-A60B-4217-ADCD-EC19867F578E}"/>
            </a:ext>
          </a:extLst>
        </xdr:cNvPr>
        <xdr:cNvSpPr/>
      </xdr:nvSpPr>
      <xdr:spPr>
        <a:xfrm>
          <a:off x="2475441" y="761470"/>
          <a:ext cx="2088345" cy="219753"/>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1100">
              <a:solidFill>
                <a:sysClr val="windowText" lastClr="000000"/>
              </a:solidFill>
              <a:latin typeface="+mn-lt"/>
              <a:ea typeface="+mn-ea"/>
              <a:cs typeface="+mn-cs"/>
            </a:rPr>
            <a:t>Junior</a:t>
          </a:r>
          <a:r>
            <a:rPr lang="en-US" sz="1100" baseline="0">
              <a:solidFill>
                <a:sysClr val="windowText" lastClr="000000"/>
              </a:solidFill>
              <a:latin typeface="+mn-lt"/>
              <a:ea typeface="+mn-ea"/>
              <a:cs typeface="+mn-cs"/>
            </a:rPr>
            <a:t> Secured Loans</a:t>
          </a:r>
          <a:endParaRPr lang="en-US" sz="1100">
            <a:solidFill>
              <a:sysClr val="windowText" lastClr="000000"/>
            </a:solidFill>
            <a:latin typeface="+mn-lt"/>
            <a:ea typeface="+mn-ea"/>
            <a:cs typeface="+mn-cs"/>
          </a:endParaRPr>
        </a:p>
      </xdr:txBody>
    </xdr:sp>
    <xdr:clientData/>
  </xdr:twoCellAnchor>
  <xdr:twoCellAnchor>
    <xdr:from>
      <xdr:col>3</xdr:col>
      <xdr:colOff>566737</xdr:colOff>
      <xdr:row>5</xdr:row>
      <xdr:rowOff>161924</xdr:rowOff>
    </xdr:from>
    <xdr:to>
      <xdr:col>7</xdr:col>
      <xdr:colOff>103441</xdr:colOff>
      <xdr:row>7</xdr:row>
      <xdr:rowOff>18668</xdr:rowOff>
    </xdr:to>
    <xdr:sp macro="" textlink="">
      <xdr:nvSpPr>
        <xdr:cNvPr id="17" name="Rectangle 16">
          <a:extLst>
            <a:ext uri="{FF2B5EF4-FFF2-40B4-BE49-F238E27FC236}">
              <a16:creationId xmlns:a16="http://schemas.microsoft.com/office/drawing/2014/main" id="{56C43CD6-80A4-4806-A548-12AF0CE4332A}"/>
            </a:ext>
          </a:extLst>
        </xdr:cNvPr>
        <xdr:cNvSpPr/>
      </xdr:nvSpPr>
      <xdr:spPr>
        <a:xfrm>
          <a:off x="2485495" y="1067857"/>
          <a:ext cx="2088346" cy="219753"/>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1100">
              <a:solidFill>
                <a:sysClr val="windowText" lastClr="000000"/>
              </a:solidFill>
              <a:latin typeface="+mn-lt"/>
              <a:ea typeface="+mn-ea"/>
              <a:cs typeface="+mn-cs"/>
            </a:rPr>
            <a:t>Senior</a:t>
          </a:r>
          <a:r>
            <a:rPr lang="en-US" sz="1100" baseline="0">
              <a:solidFill>
                <a:sysClr val="windowText" lastClr="000000"/>
              </a:solidFill>
              <a:latin typeface="+mn-lt"/>
              <a:ea typeface="+mn-ea"/>
              <a:cs typeface="+mn-cs"/>
            </a:rPr>
            <a:t> Unsecured Debt</a:t>
          </a:r>
          <a:endParaRPr lang="en-US" sz="1100">
            <a:solidFill>
              <a:sysClr val="windowText" lastClr="000000"/>
            </a:solidFill>
            <a:latin typeface="+mn-lt"/>
            <a:ea typeface="+mn-ea"/>
            <a:cs typeface="+mn-cs"/>
          </a:endParaRPr>
        </a:p>
      </xdr:txBody>
    </xdr:sp>
    <xdr:clientData/>
  </xdr:twoCellAnchor>
  <xdr:twoCellAnchor>
    <xdr:from>
      <xdr:col>3</xdr:col>
      <xdr:colOff>581024</xdr:colOff>
      <xdr:row>7</xdr:row>
      <xdr:rowOff>185737</xdr:rowOff>
    </xdr:from>
    <xdr:to>
      <xdr:col>7</xdr:col>
      <xdr:colOff>117728</xdr:colOff>
      <xdr:row>9</xdr:row>
      <xdr:rowOff>42481</xdr:rowOff>
    </xdr:to>
    <xdr:sp macro="" textlink="">
      <xdr:nvSpPr>
        <xdr:cNvPr id="18" name="Rectangle 17">
          <a:extLst>
            <a:ext uri="{FF2B5EF4-FFF2-40B4-BE49-F238E27FC236}">
              <a16:creationId xmlns:a16="http://schemas.microsoft.com/office/drawing/2014/main" id="{6CFF66D6-DC97-4AF7-960E-F7D0FA95532D}"/>
            </a:ext>
          </a:extLst>
        </xdr:cNvPr>
        <xdr:cNvSpPr/>
      </xdr:nvSpPr>
      <xdr:spPr>
        <a:xfrm>
          <a:off x="2496607" y="1447270"/>
          <a:ext cx="2084113" cy="219753"/>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sz="1100">
              <a:solidFill>
                <a:sysClr val="windowText" lastClr="000000"/>
              </a:solidFill>
            </a:rPr>
            <a:t>Senior</a:t>
          </a:r>
          <a:r>
            <a:rPr lang="en-US" sz="1100" baseline="0">
              <a:solidFill>
                <a:sysClr val="windowText" lastClr="000000"/>
              </a:solidFill>
            </a:rPr>
            <a:t> Subordinated Debt</a:t>
          </a:r>
          <a:endParaRPr lang="en-US" sz="1100">
            <a:solidFill>
              <a:sysClr val="windowText" lastClr="000000"/>
            </a:solidFill>
          </a:endParaRPr>
        </a:p>
      </xdr:txBody>
    </xdr:sp>
    <xdr:clientData/>
  </xdr:twoCellAnchor>
  <xdr:twoCellAnchor>
    <xdr:from>
      <xdr:col>3</xdr:col>
      <xdr:colOff>581024</xdr:colOff>
      <xdr:row>9</xdr:row>
      <xdr:rowOff>147636</xdr:rowOff>
    </xdr:from>
    <xdr:to>
      <xdr:col>7</xdr:col>
      <xdr:colOff>117728</xdr:colOff>
      <xdr:row>11</xdr:row>
      <xdr:rowOff>4380</xdr:rowOff>
    </xdr:to>
    <xdr:sp macro="" textlink="">
      <xdr:nvSpPr>
        <xdr:cNvPr id="19" name="Rectangle 18">
          <a:extLst>
            <a:ext uri="{FF2B5EF4-FFF2-40B4-BE49-F238E27FC236}">
              <a16:creationId xmlns:a16="http://schemas.microsoft.com/office/drawing/2014/main" id="{EC6E97EF-C773-43C6-A105-43E3872B3339}"/>
            </a:ext>
          </a:extLst>
        </xdr:cNvPr>
        <xdr:cNvSpPr/>
      </xdr:nvSpPr>
      <xdr:spPr>
        <a:xfrm>
          <a:off x="2496607" y="1780644"/>
          <a:ext cx="2084113" cy="210228"/>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sz="1100">
              <a:solidFill>
                <a:sysClr val="windowText" lastClr="000000"/>
              </a:solidFill>
            </a:rPr>
            <a:t>Subordinated Debt</a:t>
          </a:r>
        </a:p>
      </xdr:txBody>
    </xdr:sp>
    <xdr:clientData/>
  </xdr:twoCellAnchor>
  <xdr:twoCellAnchor>
    <xdr:from>
      <xdr:col>3</xdr:col>
      <xdr:colOff>581024</xdr:colOff>
      <xdr:row>11</xdr:row>
      <xdr:rowOff>180974</xdr:rowOff>
    </xdr:from>
    <xdr:to>
      <xdr:col>7</xdr:col>
      <xdr:colOff>117728</xdr:colOff>
      <xdr:row>13</xdr:row>
      <xdr:rowOff>37718</xdr:rowOff>
    </xdr:to>
    <xdr:sp macro="" textlink="">
      <xdr:nvSpPr>
        <xdr:cNvPr id="20" name="Rectangle 19">
          <a:extLst>
            <a:ext uri="{FF2B5EF4-FFF2-40B4-BE49-F238E27FC236}">
              <a16:creationId xmlns:a16="http://schemas.microsoft.com/office/drawing/2014/main" id="{19AAFF7B-8888-4CE2-B8DF-C5C3D8CBD175}"/>
            </a:ext>
          </a:extLst>
        </xdr:cNvPr>
        <xdr:cNvSpPr/>
      </xdr:nvSpPr>
      <xdr:spPr>
        <a:xfrm>
          <a:off x="2496607" y="2170641"/>
          <a:ext cx="2084113" cy="219752"/>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sz="1100">
              <a:solidFill>
                <a:sysClr val="windowText" lastClr="000000"/>
              </a:solidFill>
            </a:rPr>
            <a:t>Preferred Stock</a:t>
          </a:r>
        </a:p>
      </xdr:txBody>
    </xdr:sp>
    <xdr:clientData/>
  </xdr:twoCellAnchor>
  <xdr:twoCellAnchor>
    <xdr:from>
      <xdr:col>2</xdr:col>
      <xdr:colOff>504825</xdr:colOff>
      <xdr:row>14</xdr:row>
      <xdr:rowOff>61721</xdr:rowOff>
    </xdr:from>
    <xdr:to>
      <xdr:col>3</xdr:col>
      <xdr:colOff>584200</xdr:colOff>
      <xdr:row>15</xdr:row>
      <xdr:rowOff>61912</xdr:rowOff>
    </xdr:to>
    <xdr:cxnSp macro="">
      <xdr:nvCxnSpPr>
        <xdr:cNvPr id="21" name="Elbow Connector 20">
          <a:extLst>
            <a:ext uri="{FF2B5EF4-FFF2-40B4-BE49-F238E27FC236}">
              <a16:creationId xmlns:a16="http://schemas.microsoft.com/office/drawing/2014/main" id="{EABF9264-681D-4BBE-A6F4-3153E59C1305}"/>
            </a:ext>
          </a:extLst>
        </xdr:cNvPr>
        <xdr:cNvCxnSpPr>
          <a:stCxn id="5" idx="3"/>
          <a:endCxn id="23" idx="1"/>
        </xdr:cNvCxnSpPr>
      </xdr:nvCxnSpPr>
      <xdr:spPr>
        <a:xfrm flipV="1">
          <a:off x="1782233" y="2598546"/>
          <a:ext cx="713317" cy="181166"/>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15</xdr:row>
      <xdr:rowOff>61912</xdr:rowOff>
    </xdr:from>
    <xdr:to>
      <xdr:col>3</xdr:col>
      <xdr:colOff>581025</xdr:colOff>
      <xdr:row>16</xdr:row>
      <xdr:rowOff>93471</xdr:rowOff>
    </xdr:to>
    <xdr:cxnSp macro="">
      <xdr:nvCxnSpPr>
        <xdr:cNvPr id="22" name="Elbow Connector 21">
          <a:extLst>
            <a:ext uri="{FF2B5EF4-FFF2-40B4-BE49-F238E27FC236}">
              <a16:creationId xmlns:a16="http://schemas.microsoft.com/office/drawing/2014/main" id="{370953C9-4495-4C35-B7C5-93BD017267A7}"/>
            </a:ext>
          </a:extLst>
        </xdr:cNvPr>
        <xdr:cNvCxnSpPr>
          <a:stCxn id="5" idx="3"/>
          <a:endCxn id="24" idx="1"/>
        </xdr:cNvCxnSpPr>
      </xdr:nvCxnSpPr>
      <xdr:spPr>
        <a:xfrm>
          <a:off x="1782233" y="2779712"/>
          <a:ext cx="714375" cy="211476"/>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584200</xdr:colOff>
      <xdr:row>13</xdr:row>
      <xdr:rowOff>133349</xdr:rowOff>
    </xdr:from>
    <xdr:to>
      <xdr:col>7</xdr:col>
      <xdr:colOff>120904</xdr:colOff>
      <xdr:row>14</xdr:row>
      <xdr:rowOff>180593</xdr:rowOff>
    </xdr:to>
    <xdr:sp macro="" textlink="">
      <xdr:nvSpPr>
        <xdr:cNvPr id="23" name="Rectangle 22">
          <a:extLst>
            <a:ext uri="{FF2B5EF4-FFF2-40B4-BE49-F238E27FC236}">
              <a16:creationId xmlns:a16="http://schemas.microsoft.com/office/drawing/2014/main" id="{DA6508C0-12DA-424C-A183-7528DA2F8AE6}"/>
            </a:ext>
          </a:extLst>
        </xdr:cNvPr>
        <xdr:cNvSpPr/>
      </xdr:nvSpPr>
      <xdr:spPr>
        <a:xfrm>
          <a:off x="2495550" y="2488141"/>
          <a:ext cx="2093637" cy="225044"/>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sz="1100">
              <a:solidFill>
                <a:sysClr val="windowText" lastClr="000000"/>
              </a:solidFill>
            </a:rPr>
            <a:t>Preferred</a:t>
          </a:r>
          <a:r>
            <a:rPr lang="en-US" sz="1100" baseline="0">
              <a:solidFill>
                <a:sysClr val="windowText" lastClr="000000"/>
              </a:solidFill>
            </a:rPr>
            <a:t> Stock</a:t>
          </a:r>
          <a:endParaRPr lang="en-US" sz="1100">
            <a:solidFill>
              <a:sysClr val="windowText" lastClr="000000"/>
            </a:solidFill>
          </a:endParaRPr>
        </a:p>
      </xdr:txBody>
    </xdr:sp>
    <xdr:clientData/>
  </xdr:twoCellAnchor>
  <xdr:twoCellAnchor>
    <xdr:from>
      <xdr:col>3</xdr:col>
      <xdr:colOff>581025</xdr:colOff>
      <xdr:row>15</xdr:row>
      <xdr:rowOff>165099</xdr:rowOff>
    </xdr:from>
    <xdr:to>
      <xdr:col>7</xdr:col>
      <xdr:colOff>117729</xdr:colOff>
      <xdr:row>17</xdr:row>
      <xdr:rowOff>21843</xdr:rowOff>
    </xdr:to>
    <xdr:sp macro="" textlink="">
      <xdr:nvSpPr>
        <xdr:cNvPr id="24" name="Rectangle 23">
          <a:extLst>
            <a:ext uri="{FF2B5EF4-FFF2-40B4-BE49-F238E27FC236}">
              <a16:creationId xmlns:a16="http://schemas.microsoft.com/office/drawing/2014/main" id="{E4456B7D-889F-4B89-8FCF-AD5ED0A387BD}"/>
            </a:ext>
          </a:extLst>
        </xdr:cNvPr>
        <xdr:cNvSpPr/>
      </xdr:nvSpPr>
      <xdr:spPr>
        <a:xfrm>
          <a:off x="2496608" y="2876549"/>
          <a:ext cx="2084113" cy="219752"/>
        </a:xfrm>
        <a:prstGeom prst="rect">
          <a:avLst/>
        </a:prstGeom>
        <a:solidFill>
          <a:srgbClr val="00B0F0"/>
        </a:solidFill>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sz="1100">
              <a:solidFill>
                <a:sysClr val="windowText" lastClr="000000"/>
              </a:solidFill>
            </a:rPr>
            <a:t>Common</a:t>
          </a:r>
          <a:r>
            <a:rPr lang="en-US" sz="1100" baseline="0">
              <a:solidFill>
                <a:sysClr val="windowText" lastClr="000000"/>
              </a:solidFill>
            </a:rPr>
            <a:t> Stock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01AE6-39F3-4FD0-B6F0-C08685F5FB2B}">
  <dimension ref="B1:G20"/>
  <sheetViews>
    <sheetView showGridLines="0" workbookViewId="0">
      <selection sqref="A1:H20"/>
    </sheetView>
  </sheetViews>
  <sheetFormatPr defaultColWidth="8.8203125" defaultRowHeight="14.35" x14ac:dyDescent="0.5"/>
  <cols>
    <col min="1" max="1" width="4.703125" customWidth="1"/>
    <col min="8" max="8" width="5.17578125" customWidth="1"/>
  </cols>
  <sheetData>
    <row r="1" spans="2:2" ht="18" x14ac:dyDescent="0.6">
      <c r="B1" s="1" t="s">
        <v>118</v>
      </c>
    </row>
    <row r="3" spans="2:2" ht="20.45" customHeight="1" x14ac:dyDescent="0.5"/>
    <row r="4" spans="2:2" ht="20.45" customHeight="1" x14ac:dyDescent="0.5"/>
    <row r="5" spans="2:2" ht="20.45" customHeight="1" x14ac:dyDescent="0.5"/>
    <row r="6" spans="2:2" ht="20.45" customHeight="1" x14ac:dyDescent="0.5"/>
    <row r="7" spans="2:2" ht="20.45" customHeight="1" x14ac:dyDescent="0.5"/>
    <row r="8" spans="2:2" ht="20.45" customHeight="1" x14ac:dyDescent="0.5"/>
    <row r="9" spans="2:2" ht="20.45" customHeight="1" x14ac:dyDescent="0.5"/>
    <row r="10" spans="2:2" ht="20.45" customHeight="1" x14ac:dyDescent="0.5"/>
    <row r="11" spans="2:2" ht="20.45" customHeight="1" x14ac:dyDescent="0.5"/>
    <row r="12" spans="2:2" ht="20.45" customHeight="1" x14ac:dyDescent="0.5"/>
    <row r="13" spans="2:2" ht="20.45" customHeight="1" x14ac:dyDescent="0.5"/>
    <row r="14" spans="2:2" ht="20.45" customHeight="1" x14ac:dyDescent="0.5"/>
    <row r="15" spans="2:2" ht="20.45" customHeight="1" x14ac:dyDescent="0.5"/>
    <row r="16" spans="2:2" ht="20.45" customHeight="1" x14ac:dyDescent="0.5"/>
    <row r="17" spans="7:7" ht="20.45" customHeight="1" x14ac:dyDescent="0.5"/>
    <row r="18" spans="7:7" ht="20.45" customHeight="1" x14ac:dyDescent="0.5"/>
    <row r="20" spans="7:7" x14ac:dyDescent="0.5">
      <c r="G20" t="s">
        <v>53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42469-A084-4FD2-B505-FCDAEDF5D1CA}">
  <dimension ref="B3:H37"/>
  <sheetViews>
    <sheetView showGridLines="0" tabSelected="1" topLeftCell="A3" workbookViewId="0">
      <selection activeCell="B3" sqref="B3:H37"/>
    </sheetView>
  </sheetViews>
  <sheetFormatPr defaultRowHeight="14.35" x14ac:dyDescent="0.5"/>
  <cols>
    <col min="2" max="2" width="26.41015625" customWidth="1"/>
    <col min="3" max="3" width="9.8203125" customWidth="1"/>
    <col min="4" max="4" width="10.5859375" customWidth="1"/>
    <col min="5" max="5" width="3.52734375" customWidth="1"/>
    <col min="7" max="7" width="3.52734375" customWidth="1"/>
    <col min="9" max="9" width="2.87890625" customWidth="1"/>
  </cols>
  <sheetData>
    <row r="3" spans="2:8" ht="18" x14ac:dyDescent="0.6">
      <c r="B3" s="1" t="s">
        <v>52</v>
      </c>
    </row>
    <row r="5" spans="2:8" ht="28.7" x14ac:dyDescent="0.5">
      <c r="B5" s="2" t="s">
        <v>0</v>
      </c>
      <c r="C5" s="3"/>
      <c r="D5" s="4" t="s">
        <v>1</v>
      </c>
      <c r="E5" s="5"/>
      <c r="F5" s="4" t="s">
        <v>2</v>
      </c>
      <c r="G5" s="5"/>
      <c r="H5" s="4" t="s">
        <v>3</v>
      </c>
    </row>
    <row r="6" spans="2:8" x14ac:dyDescent="0.5">
      <c r="C6" s="35" t="s">
        <v>4</v>
      </c>
      <c r="D6" s="6"/>
      <c r="E6" s="6"/>
      <c r="F6" s="6"/>
      <c r="G6" s="6"/>
      <c r="H6" s="6"/>
    </row>
    <row r="7" spans="2:8" x14ac:dyDescent="0.5">
      <c r="B7" t="s">
        <v>5</v>
      </c>
      <c r="C7" s="35"/>
      <c r="D7" s="6" t="s">
        <v>6</v>
      </c>
      <c r="E7" s="6"/>
      <c r="F7" s="6" t="s">
        <v>7</v>
      </c>
      <c r="G7" s="6"/>
      <c r="H7" s="6" t="s">
        <v>6</v>
      </c>
    </row>
    <row r="8" spans="2:8" x14ac:dyDescent="0.5">
      <c r="B8" s="7"/>
      <c r="C8" s="35"/>
      <c r="D8" s="8"/>
      <c r="E8" s="8"/>
      <c r="F8" s="8"/>
      <c r="G8" s="8"/>
      <c r="H8" s="8"/>
    </row>
    <row r="9" spans="2:8" x14ac:dyDescent="0.5">
      <c r="B9" t="s">
        <v>8</v>
      </c>
      <c r="C9" s="35"/>
      <c r="D9" s="6" t="s">
        <v>9</v>
      </c>
      <c r="E9" s="6"/>
      <c r="F9" s="6" t="s">
        <v>10</v>
      </c>
      <c r="G9" s="6"/>
      <c r="H9" s="6" t="s">
        <v>9</v>
      </c>
    </row>
    <row r="10" spans="2:8" x14ac:dyDescent="0.5">
      <c r="C10" s="35"/>
      <c r="D10" s="6" t="s">
        <v>122</v>
      </c>
      <c r="E10" s="6"/>
      <c r="F10" s="6" t="s">
        <v>11</v>
      </c>
      <c r="G10" s="6"/>
      <c r="H10" s="6" t="s">
        <v>122</v>
      </c>
    </row>
    <row r="11" spans="2:8" x14ac:dyDescent="0.5">
      <c r="C11" s="35"/>
      <c r="D11" s="6" t="s">
        <v>12</v>
      </c>
      <c r="E11" s="6"/>
      <c r="F11" s="6" t="s">
        <v>13</v>
      </c>
      <c r="G11" s="6"/>
      <c r="H11" s="6" t="s">
        <v>12</v>
      </c>
    </row>
    <row r="12" spans="2:8" x14ac:dyDescent="0.5">
      <c r="B12" s="7"/>
      <c r="C12" s="35"/>
      <c r="D12" s="8"/>
      <c r="E12" s="8"/>
      <c r="F12" s="8"/>
      <c r="G12" s="8"/>
      <c r="H12" s="8"/>
    </row>
    <row r="13" spans="2:8" x14ac:dyDescent="0.5">
      <c r="B13" t="s">
        <v>14</v>
      </c>
      <c r="C13" s="35"/>
      <c r="D13" s="6" t="s">
        <v>15</v>
      </c>
      <c r="E13" s="6"/>
      <c r="F13" s="6" t="s">
        <v>16</v>
      </c>
      <c r="G13" s="6"/>
      <c r="H13" s="6" t="s">
        <v>15</v>
      </c>
    </row>
    <row r="14" spans="2:8" x14ac:dyDescent="0.5">
      <c r="C14" s="35"/>
      <c r="D14" s="6" t="s">
        <v>121</v>
      </c>
      <c r="E14" s="6"/>
      <c r="F14" s="6" t="s">
        <v>17</v>
      </c>
      <c r="G14" s="6"/>
      <c r="H14" s="6" t="s">
        <v>121</v>
      </c>
    </row>
    <row r="15" spans="2:8" x14ac:dyDescent="0.5">
      <c r="C15" s="35"/>
      <c r="D15" s="6" t="s">
        <v>18</v>
      </c>
      <c r="E15" s="6"/>
      <c r="F15" s="6" t="s">
        <v>19</v>
      </c>
      <c r="G15" s="6"/>
      <c r="H15" s="6" t="s">
        <v>18</v>
      </c>
    </row>
    <row r="16" spans="2:8" x14ac:dyDescent="0.5">
      <c r="B16" s="7"/>
      <c r="C16" s="35"/>
      <c r="D16" s="8"/>
      <c r="E16" s="8"/>
      <c r="F16" s="8"/>
      <c r="G16" s="8"/>
      <c r="H16" s="8"/>
    </row>
    <row r="17" spans="2:8" x14ac:dyDescent="0.5">
      <c r="B17" t="s">
        <v>20</v>
      </c>
      <c r="C17" s="35"/>
      <c r="D17" s="6" t="s">
        <v>21</v>
      </c>
      <c r="E17" s="6"/>
      <c r="F17" s="6" t="s">
        <v>22</v>
      </c>
      <c r="G17" s="6"/>
      <c r="H17" s="6" t="s">
        <v>21</v>
      </c>
    </row>
    <row r="18" spans="2:8" x14ac:dyDescent="0.5">
      <c r="C18" s="35"/>
      <c r="D18" s="6" t="s">
        <v>23</v>
      </c>
      <c r="E18" s="6"/>
      <c r="F18" s="6" t="s">
        <v>24</v>
      </c>
      <c r="G18" s="6"/>
      <c r="H18" s="6" t="s">
        <v>23</v>
      </c>
    </row>
    <row r="19" spans="2:8" x14ac:dyDescent="0.5">
      <c r="C19" s="35"/>
      <c r="D19" s="6" t="s">
        <v>25</v>
      </c>
      <c r="E19" s="6"/>
      <c r="F19" s="6" t="s">
        <v>26</v>
      </c>
      <c r="G19" s="6"/>
      <c r="H19" s="6" t="s">
        <v>25</v>
      </c>
    </row>
    <row r="20" spans="2:8" x14ac:dyDescent="0.5">
      <c r="B20" s="7"/>
      <c r="C20" s="35"/>
      <c r="D20" s="8"/>
      <c r="E20" s="8"/>
      <c r="F20" s="8"/>
      <c r="G20" s="8"/>
      <c r="H20" s="8"/>
    </row>
    <row r="21" spans="2:8" x14ac:dyDescent="0.5">
      <c r="B21" t="s">
        <v>27</v>
      </c>
      <c r="C21" s="36" t="s">
        <v>54</v>
      </c>
      <c r="D21" s="6" t="s">
        <v>28</v>
      </c>
      <c r="E21" s="6"/>
      <c r="F21" s="6" t="s">
        <v>29</v>
      </c>
      <c r="G21" s="6"/>
      <c r="H21" s="6" t="s">
        <v>28</v>
      </c>
    </row>
    <row r="22" spans="2:8" x14ac:dyDescent="0.5">
      <c r="C22" s="37"/>
      <c r="D22" s="6" t="s">
        <v>30</v>
      </c>
      <c r="E22" s="6"/>
      <c r="F22" s="6" t="s">
        <v>31</v>
      </c>
      <c r="G22" s="6"/>
      <c r="H22" s="6" t="s">
        <v>30</v>
      </c>
    </row>
    <row r="23" spans="2:8" x14ac:dyDescent="0.5">
      <c r="C23" s="37"/>
      <c r="D23" s="6" t="s">
        <v>32</v>
      </c>
      <c r="E23" s="6"/>
      <c r="F23" s="6" t="s">
        <v>33</v>
      </c>
      <c r="G23" s="6"/>
      <c r="H23" s="6" t="s">
        <v>32</v>
      </c>
    </row>
    <row r="24" spans="2:8" x14ac:dyDescent="0.5">
      <c r="B24" s="7"/>
      <c r="C24" s="37"/>
      <c r="D24" s="8"/>
      <c r="E24" s="8"/>
      <c r="F24" s="8"/>
      <c r="G24" s="8"/>
      <c r="H24" s="8"/>
    </row>
    <row r="25" spans="2:8" x14ac:dyDescent="0.5">
      <c r="B25" t="s">
        <v>34</v>
      </c>
      <c r="C25" s="37"/>
      <c r="D25" s="6" t="s">
        <v>35</v>
      </c>
      <c r="E25" s="6"/>
      <c r="F25" s="6" t="s">
        <v>36</v>
      </c>
      <c r="G25" s="6"/>
      <c r="H25" s="6" t="s">
        <v>35</v>
      </c>
    </row>
    <row r="26" spans="2:8" x14ac:dyDescent="0.5">
      <c r="C26" s="37"/>
      <c r="D26" s="6" t="s">
        <v>37</v>
      </c>
      <c r="E26" s="6"/>
      <c r="F26" s="6" t="s">
        <v>38</v>
      </c>
      <c r="G26" s="6"/>
      <c r="H26" s="6" t="s">
        <v>37</v>
      </c>
    </row>
    <row r="27" spans="2:8" x14ac:dyDescent="0.5">
      <c r="C27" s="37"/>
      <c r="D27" s="6" t="s">
        <v>39</v>
      </c>
      <c r="E27" s="6"/>
      <c r="F27" s="6" t="s">
        <v>40</v>
      </c>
      <c r="G27" s="6"/>
      <c r="H27" s="6" t="s">
        <v>39</v>
      </c>
    </row>
    <row r="28" spans="2:8" x14ac:dyDescent="0.5">
      <c r="B28" s="9"/>
      <c r="C28" s="38"/>
      <c r="D28" s="10"/>
      <c r="E28" s="8"/>
      <c r="F28" s="8"/>
      <c r="G28" s="8"/>
      <c r="H28" s="8"/>
    </row>
    <row r="29" spans="2:8" x14ac:dyDescent="0.5">
      <c r="B29" t="s">
        <v>41</v>
      </c>
      <c r="C29" s="39" t="s">
        <v>42</v>
      </c>
      <c r="D29" s="6" t="s">
        <v>43</v>
      </c>
      <c r="E29" s="6"/>
      <c r="F29" s="6" t="s">
        <v>44</v>
      </c>
      <c r="G29" s="6"/>
      <c r="H29" s="6" t="s">
        <v>45</v>
      </c>
    </row>
    <row r="30" spans="2:8" x14ac:dyDescent="0.5">
      <c r="C30" s="37"/>
      <c r="D30" s="6" t="s">
        <v>45</v>
      </c>
      <c r="E30" s="6"/>
      <c r="F30" s="6"/>
      <c r="G30" s="6"/>
      <c r="H30" s="6"/>
    </row>
    <row r="31" spans="2:8" x14ac:dyDescent="0.5">
      <c r="C31" s="37"/>
      <c r="D31" s="6" t="s">
        <v>46</v>
      </c>
    </row>
    <row r="32" spans="2:8" x14ac:dyDescent="0.5">
      <c r="C32" s="37"/>
      <c r="D32" s="6" t="s">
        <v>47</v>
      </c>
    </row>
    <row r="33" spans="2:8" x14ac:dyDescent="0.5">
      <c r="C33" s="37"/>
      <c r="D33" s="6" t="s">
        <v>48</v>
      </c>
    </row>
    <row r="34" spans="2:8" x14ac:dyDescent="0.5">
      <c r="B34" s="7"/>
      <c r="C34" s="40"/>
      <c r="D34" s="7"/>
      <c r="E34" s="7"/>
      <c r="F34" s="7"/>
      <c r="G34" s="7"/>
      <c r="H34" s="7"/>
    </row>
    <row r="35" spans="2:8" x14ac:dyDescent="0.5">
      <c r="B35" t="s">
        <v>49</v>
      </c>
      <c r="C35" s="13" t="s">
        <v>55</v>
      </c>
      <c r="D35" s="6" t="s">
        <v>50</v>
      </c>
      <c r="F35" s="6" t="s">
        <v>50</v>
      </c>
      <c r="H35" t="s">
        <v>51</v>
      </c>
    </row>
    <row r="36" spans="2:8" x14ac:dyDescent="0.5">
      <c r="B36" s="7"/>
      <c r="C36" s="12"/>
      <c r="D36" s="7"/>
      <c r="E36" s="7"/>
      <c r="F36" s="7"/>
      <c r="G36" s="7"/>
      <c r="H36" s="7"/>
    </row>
    <row r="37" spans="2:8" x14ac:dyDescent="0.5">
      <c r="H37" s="11" t="s">
        <v>119</v>
      </c>
    </row>
  </sheetData>
  <mergeCells count="3">
    <mergeCell ref="C6:C20"/>
    <mergeCell ref="C21:C28"/>
    <mergeCell ref="C29:C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0430B-A42E-4093-8D2C-60588A71029C}">
  <dimension ref="B2:E30"/>
  <sheetViews>
    <sheetView showGridLines="0" workbookViewId="0">
      <selection activeCell="I10" sqref="I10"/>
    </sheetView>
  </sheetViews>
  <sheetFormatPr defaultRowHeight="14.35" x14ac:dyDescent="0.5"/>
  <cols>
    <col min="2" max="2" width="5.76171875" customWidth="1"/>
    <col min="3" max="3" width="18.76171875" customWidth="1"/>
    <col min="4" max="4" width="20.234375" customWidth="1"/>
    <col min="5" max="5" width="74.87890625" customWidth="1"/>
    <col min="6" max="6" width="3.234375" customWidth="1"/>
  </cols>
  <sheetData>
    <row r="2" spans="2:5" ht="20.7" x14ac:dyDescent="0.7">
      <c r="C2" s="19" t="s">
        <v>56</v>
      </c>
    </row>
    <row r="3" spans="2:5" ht="7.7" customHeight="1" x14ac:dyDescent="0.5"/>
    <row r="4" spans="2:5" ht="32.35" customHeight="1" x14ac:dyDescent="0.5">
      <c r="C4" s="20" t="s">
        <v>57</v>
      </c>
      <c r="D4" s="43" t="s">
        <v>59</v>
      </c>
      <c r="E4" s="43"/>
    </row>
    <row r="5" spans="2:5" ht="23" customHeight="1" x14ac:dyDescent="0.5">
      <c r="B5" s="39" t="s">
        <v>65</v>
      </c>
      <c r="C5" s="16" t="s">
        <v>58</v>
      </c>
      <c r="D5" s="44" t="s">
        <v>63</v>
      </c>
      <c r="E5" s="45"/>
    </row>
    <row r="6" spans="2:5" ht="18.7" customHeight="1" x14ac:dyDescent="0.5">
      <c r="B6" s="37"/>
      <c r="C6" s="16" t="s">
        <v>66</v>
      </c>
      <c r="D6" s="46" t="s">
        <v>72</v>
      </c>
      <c r="E6" s="47"/>
    </row>
    <row r="7" spans="2:5" ht="22.45" customHeight="1" x14ac:dyDescent="0.5">
      <c r="B7" s="37"/>
      <c r="C7" s="16" t="s">
        <v>60</v>
      </c>
      <c r="D7" s="47" t="s">
        <v>64</v>
      </c>
      <c r="E7" s="47"/>
    </row>
    <row r="8" spans="2:5" ht="27.45" customHeight="1" x14ac:dyDescent="0.5">
      <c r="B8" s="40"/>
      <c r="C8" s="16" t="s">
        <v>61</v>
      </c>
      <c r="D8" s="48" t="s">
        <v>71</v>
      </c>
      <c r="E8" s="48"/>
    </row>
    <row r="9" spans="2:5" ht="39.35" customHeight="1" x14ac:dyDescent="0.5">
      <c r="B9" s="39" t="s">
        <v>67</v>
      </c>
      <c r="C9" s="49" t="s">
        <v>62</v>
      </c>
      <c r="D9" s="49" t="s">
        <v>70</v>
      </c>
      <c r="E9" s="50"/>
    </row>
    <row r="10" spans="2:5" ht="123.45" customHeight="1" x14ac:dyDescent="0.5">
      <c r="B10" s="37"/>
      <c r="C10" s="51"/>
      <c r="D10" s="17" t="s">
        <v>69</v>
      </c>
      <c r="E10" s="18" t="s">
        <v>68</v>
      </c>
    </row>
    <row r="11" spans="2:5" ht="121.7" customHeight="1" x14ac:dyDescent="0.5">
      <c r="B11" s="37"/>
      <c r="C11" s="16" t="s">
        <v>73</v>
      </c>
      <c r="D11" s="52" t="s">
        <v>74</v>
      </c>
      <c r="E11" s="53"/>
    </row>
    <row r="12" spans="2:5" ht="378.7" customHeight="1" x14ac:dyDescent="0.5">
      <c r="B12" s="37"/>
      <c r="C12" s="16" t="s">
        <v>75</v>
      </c>
      <c r="D12" s="45" t="s">
        <v>76</v>
      </c>
      <c r="E12" s="45"/>
    </row>
    <row r="13" spans="2:5" ht="208.7" customHeight="1" x14ac:dyDescent="0.5">
      <c r="B13" s="41"/>
      <c r="C13" s="16" t="s">
        <v>77</v>
      </c>
      <c r="D13" s="45" t="s">
        <v>78</v>
      </c>
      <c r="E13" s="45"/>
    </row>
    <row r="14" spans="2:5" ht="37.700000000000003" customHeight="1" x14ac:dyDescent="0.5">
      <c r="B14" s="42"/>
      <c r="C14" s="16" t="s">
        <v>79</v>
      </c>
      <c r="D14" s="45" t="s">
        <v>80</v>
      </c>
      <c r="E14" s="45"/>
    </row>
    <row r="15" spans="2:5" x14ac:dyDescent="0.5">
      <c r="C15" s="15"/>
      <c r="D15" s="14"/>
    </row>
    <row r="16" spans="2:5" x14ac:dyDescent="0.5">
      <c r="C16" s="15"/>
      <c r="D16" s="14"/>
      <c r="E16" s="11" t="s">
        <v>117</v>
      </c>
    </row>
    <row r="17" spans="3:4" x14ac:dyDescent="0.5">
      <c r="C17" s="15"/>
      <c r="D17" s="14"/>
    </row>
    <row r="18" spans="3:4" x14ac:dyDescent="0.5">
      <c r="C18" s="14"/>
      <c r="D18" s="14"/>
    </row>
    <row r="19" spans="3:4" x14ac:dyDescent="0.5">
      <c r="C19" s="14"/>
      <c r="D19" s="14"/>
    </row>
    <row r="20" spans="3:4" x14ac:dyDescent="0.5">
      <c r="C20" s="14"/>
      <c r="D20" s="14"/>
    </row>
    <row r="21" spans="3:4" x14ac:dyDescent="0.5">
      <c r="C21" s="14"/>
      <c r="D21" s="14"/>
    </row>
    <row r="22" spans="3:4" x14ac:dyDescent="0.5">
      <c r="C22" s="14"/>
      <c r="D22" s="14"/>
    </row>
    <row r="23" spans="3:4" x14ac:dyDescent="0.5">
      <c r="C23" s="14"/>
      <c r="D23" s="14"/>
    </row>
    <row r="24" spans="3:4" x14ac:dyDescent="0.5">
      <c r="C24" s="14"/>
      <c r="D24" s="14"/>
    </row>
    <row r="25" spans="3:4" x14ac:dyDescent="0.5">
      <c r="C25" s="14"/>
      <c r="D25" s="14"/>
    </row>
    <row r="26" spans="3:4" x14ac:dyDescent="0.5">
      <c r="C26" s="14"/>
      <c r="D26" s="14"/>
    </row>
    <row r="27" spans="3:4" x14ac:dyDescent="0.5">
      <c r="C27" s="14"/>
      <c r="D27" s="14"/>
    </row>
    <row r="28" spans="3:4" x14ac:dyDescent="0.5">
      <c r="C28" s="14"/>
      <c r="D28" s="14"/>
    </row>
    <row r="29" spans="3:4" x14ac:dyDescent="0.5">
      <c r="C29" s="14"/>
      <c r="D29" s="14"/>
    </row>
    <row r="30" spans="3:4" x14ac:dyDescent="0.5">
      <c r="C30" s="14"/>
      <c r="D30" s="14"/>
    </row>
  </sheetData>
  <mergeCells count="13">
    <mergeCell ref="B5:B8"/>
    <mergeCell ref="B9:B14"/>
    <mergeCell ref="D4:E4"/>
    <mergeCell ref="D5:E5"/>
    <mergeCell ref="D6:E6"/>
    <mergeCell ref="D7:E7"/>
    <mergeCell ref="D8:E8"/>
    <mergeCell ref="D9:E9"/>
    <mergeCell ref="C9:C10"/>
    <mergeCell ref="D11:E11"/>
    <mergeCell ref="D12:E12"/>
    <mergeCell ref="D13:E13"/>
    <mergeCell ref="D14:E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980C-F8ED-4AE7-80EB-D59B05CF6FEC}">
  <dimension ref="B2:L40"/>
  <sheetViews>
    <sheetView showGridLines="0" workbookViewId="0">
      <selection activeCell="P9" sqref="P9"/>
    </sheetView>
  </sheetViews>
  <sheetFormatPr defaultRowHeight="14.35" x14ac:dyDescent="0.5"/>
  <cols>
    <col min="1" max="1" width="3.703125" customWidth="1"/>
    <col min="2" max="2" width="31.703125" customWidth="1"/>
    <col min="3" max="3" width="2.87890625" customWidth="1"/>
    <col min="4" max="4" width="13" customWidth="1"/>
    <col min="5" max="5" width="3.5859375" customWidth="1"/>
    <col min="6" max="6" width="10.64453125" customWidth="1"/>
    <col min="7" max="7" width="3.5859375" customWidth="1"/>
    <col min="8" max="12" width="10.05859375" customWidth="1"/>
    <col min="13" max="13" width="3.8203125" customWidth="1"/>
    <col min="14" max="14" width="2.5859375" customWidth="1"/>
  </cols>
  <sheetData>
    <row r="2" spans="2:12" ht="20" x14ac:dyDescent="0.6">
      <c r="B2" s="30" t="s">
        <v>81</v>
      </c>
    </row>
    <row r="3" spans="2:12" ht="15.35" x14ac:dyDescent="0.5">
      <c r="B3" s="31" t="s">
        <v>82</v>
      </c>
    </row>
    <row r="4" spans="2:12" ht="14.7" thickBot="1" x14ac:dyDescent="0.55000000000000004">
      <c r="D4" s="54" t="s">
        <v>83</v>
      </c>
      <c r="E4" s="54"/>
      <c r="F4" s="54"/>
      <c r="H4" s="54" t="s">
        <v>84</v>
      </c>
      <c r="I4" s="54"/>
      <c r="J4" s="54"/>
      <c r="K4" s="54"/>
      <c r="L4" s="54"/>
    </row>
    <row r="5" spans="2:12" ht="14.7" thickBot="1" x14ac:dyDescent="0.55000000000000004">
      <c r="B5" s="32" t="s">
        <v>85</v>
      </c>
      <c r="D5" s="21" t="s">
        <v>86</v>
      </c>
      <c r="E5" s="22"/>
      <c r="F5" s="21" t="s">
        <v>87</v>
      </c>
      <c r="H5" s="21" t="s">
        <v>88</v>
      </c>
      <c r="I5" s="21" t="s">
        <v>89</v>
      </c>
      <c r="J5" s="21" t="s">
        <v>90</v>
      </c>
      <c r="K5" s="21" t="s">
        <v>91</v>
      </c>
      <c r="L5" s="21" t="s">
        <v>92</v>
      </c>
    </row>
    <row r="6" spans="2:12" x14ac:dyDescent="0.5">
      <c r="B6" t="s">
        <v>93</v>
      </c>
      <c r="D6" s="23">
        <v>960000</v>
      </c>
      <c r="E6" s="23"/>
      <c r="F6" s="23">
        <v>1110000</v>
      </c>
      <c r="H6" s="23">
        <v>1228140</v>
      </c>
      <c r="I6" s="23">
        <v>1344199.848</v>
      </c>
      <c r="J6" s="23">
        <v>1442918.9540652002</v>
      </c>
      <c r="K6" s="23">
        <v>1529267.7156714478</v>
      </c>
      <c r="L6" s="23">
        <v>1605161.4860476251</v>
      </c>
    </row>
    <row r="7" spans="2:12" x14ac:dyDescent="0.5">
      <c r="B7" t="s">
        <v>94</v>
      </c>
      <c r="F7" s="24">
        <f>+F6/D6-1</f>
        <v>0.15625</v>
      </c>
      <c r="H7" s="24">
        <f>+H6/F6-1</f>
        <v>0.10643243243243239</v>
      </c>
      <c r="I7" s="24">
        <f>+I6/H6-1</f>
        <v>9.4500503199960839E-2</v>
      </c>
      <c r="J7" s="24">
        <f t="shared" ref="J7:L7" si="0">+J6/I6-1</f>
        <v>7.3440795438328488E-2</v>
      </c>
      <c r="K7" s="24">
        <f t="shared" si="0"/>
        <v>5.9843112714663249E-2</v>
      </c>
      <c r="L7" s="24">
        <f t="shared" si="0"/>
        <v>4.9627524074720375E-2</v>
      </c>
    </row>
    <row r="9" spans="2:12" x14ac:dyDescent="0.5">
      <c r="B9" t="s">
        <v>95</v>
      </c>
      <c r="D9" s="25">
        <v>385000</v>
      </c>
      <c r="F9" s="25">
        <v>433000</v>
      </c>
      <c r="H9" s="25">
        <v>493560.59999999992</v>
      </c>
      <c r="I9" s="25">
        <v>547928.0221200001</v>
      </c>
      <c r="J9" s="25">
        <v>592424.17562104808</v>
      </c>
      <c r="K9" s="25">
        <v>629658.51021304517</v>
      </c>
      <c r="L9" s="25">
        <v>660687.74547993962</v>
      </c>
    </row>
    <row r="10" spans="2:12" x14ac:dyDescent="0.5">
      <c r="B10" t="s">
        <v>96</v>
      </c>
    </row>
    <row r="12" spans="2:12" x14ac:dyDescent="0.5">
      <c r="B12" t="s">
        <v>97</v>
      </c>
      <c r="H12" s="23">
        <v>95450</v>
      </c>
      <c r="I12" s="23">
        <v>99600</v>
      </c>
      <c r="J12" s="23">
        <v>113450</v>
      </c>
      <c r="K12" s="23">
        <v>141750</v>
      </c>
      <c r="L12" s="23">
        <v>157250</v>
      </c>
    </row>
    <row r="13" spans="2:12" x14ac:dyDescent="0.5">
      <c r="B13" t="s">
        <v>98</v>
      </c>
      <c r="H13" s="23">
        <v>129768.87999999999</v>
      </c>
      <c r="I13" s="23">
        <v>147070.41249600003</v>
      </c>
      <c r="J13" s="23">
        <v>156959.61535085444</v>
      </c>
      <c r="K13" s="23">
        <v>158460.97890910335</v>
      </c>
      <c r="L13" s="23">
        <v>162851.22252683286</v>
      </c>
    </row>
    <row r="14" spans="2:12" x14ac:dyDescent="0.5">
      <c r="B14" t="s">
        <v>99</v>
      </c>
      <c r="H14" s="23">
        <v>-2870.189189189201</v>
      </c>
      <c r="I14" s="23">
        <v>4548.2913405405416</v>
      </c>
      <c r="J14" s="23">
        <v>3868.7217241767667</v>
      </c>
      <c r="K14" s="23">
        <v>3383.9379548394299</v>
      </c>
      <c r="L14" s="23">
        <v>2974.2153255528992</v>
      </c>
    </row>
    <row r="15" spans="2:12" x14ac:dyDescent="0.5">
      <c r="B15" t="s">
        <v>100</v>
      </c>
      <c r="H15" s="23">
        <v>138304.05405405405</v>
      </c>
      <c r="I15" s="23">
        <v>151373.85675675675</v>
      </c>
      <c r="J15" s="23">
        <v>162490.87320554056</v>
      </c>
      <c r="K15" s="23">
        <v>172214.83284588376</v>
      </c>
      <c r="L15" s="23">
        <v>180761.42860896679</v>
      </c>
    </row>
    <row r="18" spans="2:12" x14ac:dyDescent="0.5">
      <c r="B18" t="s">
        <v>101</v>
      </c>
      <c r="D18" s="25">
        <v>45000</v>
      </c>
      <c r="F18" s="25">
        <v>65800</v>
      </c>
      <c r="H18" s="25">
        <v>118576.98871351354</v>
      </c>
      <c r="I18" s="25">
        <v>179245.72403735362</v>
      </c>
      <c r="J18" s="25">
        <v>236182.72470964788</v>
      </c>
      <c r="K18" s="25">
        <v>267483.99123087717</v>
      </c>
      <c r="L18" s="25">
        <v>278544.34770695085</v>
      </c>
    </row>
    <row r="19" spans="2:12" x14ac:dyDescent="0.5">
      <c r="B19" t="s">
        <v>102</v>
      </c>
      <c r="D19" s="25">
        <v>1220000</v>
      </c>
      <c r="F19" s="25">
        <v>1190000</v>
      </c>
      <c r="H19" s="25">
        <v>1160000</v>
      </c>
      <c r="I19" s="25">
        <v>1130000</v>
      </c>
      <c r="J19" s="25">
        <v>1090000</v>
      </c>
      <c r="K19" s="25">
        <v>1030000</v>
      </c>
      <c r="L19" s="25">
        <v>950000</v>
      </c>
    </row>
    <row r="20" spans="2:12" x14ac:dyDescent="0.5">
      <c r="B20" t="s">
        <v>103</v>
      </c>
      <c r="D20" s="25">
        <v>1746000</v>
      </c>
      <c r="F20" s="25">
        <v>1919800</v>
      </c>
      <c r="H20" s="25">
        <v>2114453.3199999998</v>
      </c>
      <c r="I20" s="25">
        <v>2335058.9387440002</v>
      </c>
      <c r="J20" s="25">
        <v>2570498.3617702816</v>
      </c>
      <c r="K20" s="25">
        <v>2808189.8301339364</v>
      </c>
      <c r="L20" s="25">
        <v>3052466.6639241856</v>
      </c>
    </row>
    <row r="22" spans="2:12" x14ac:dyDescent="0.5">
      <c r="B22" s="33" t="s">
        <v>82</v>
      </c>
    </row>
    <row r="23" spans="2:12" ht="15" x14ac:dyDescent="0.5">
      <c r="B23" t="s">
        <v>104</v>
      </c>
      <c r="D23" s="24"/>
      <c r="F23" s="24"/>
      <c r="G23" s="26" t="s">
        <v>105</v>
      </c>
      <c r="H23" s="24">
        <f>+H19/(H19+H20)</f>
        <v>0.35425760780123139</v>
      </c>
      <c r="I23" s="24">
        <f>+I19/(I19+I20)</f>
        <v>0.32611277902522418</v>
      </c>
      <c r="J23" s="24">
        <f>+J19/(J19+J20)</f>
        <v>0.29777366147293038</v>
      </c>
      <c r="K23" s="24">
        <f>+K19/(K19+K20)</f>
        <v>0.26835566910041481</v>
      </c>
      <c r="L23" s="24">
        <f>+L19/(L19+L20)</f>
        <v>0.23735363208961255</v>
      </c>
    </row>
    <row r="24" spans="2:12" ht="15" x14ac:dyDescent="0.5">
      <c r="B24" t="s">
        <v>106</v>
      </c>
      <c r="D24" s="27"/>
      <c r="F24" s="27"/>
      <c r="G24" s="26" t="s">
        <v>105</v>
      </c>
      <c r="H24" s="27">
        <f>+H19/H9</f>
        <v>2.3502686397577119</v>
      </c>
      <c r="I24" s="27">
        <f>+I19/I9</f>
        <v>2.062314673427164</v>
      </c>
      <c r="J24" s="27">
        <f>+J19/J9</f>
        <v>1.8398979056810687</v>
      </c>
      <c r="K24" s="27">
        <f>+K19/K9</f>
        <v>1.6358073198303937</v>
      </c>
      <c r="L24" s="27">
        <f>+L19/L9</f>
        <v>1.4378955966708553</v>
      </c>
    </row>
    <row r="25" spans="2:12" ht="15" x14ac:dyDescent="0.5">
      <c r="B25" t="s">
        <v>107</v>
      </c>
      <c r="D25" s="27"/>
      <c r="F25" s="27"/>
      <c r="G25" s="26" t="s">
        <v>105</v>
      </c>
      <c r="H25" s="27">
        <f>+H9/H12</f>
        <v>5.1708810895756931</v>
      </c>
      <c r="I25" s="27">
        <f t="shared" ref="I25:L25" si="1">+I9/I12</f>
        <v>5.5012853626506031</v>
      </c>
      <c r="J25" s="27">
        <f t="shared" si="1"/>
        <v>5.2218966559810323</v>
      </c>
      <c r="K25" s="27">
        <f t="shared" si="1"/>
        <v>4.4420353454183079</v>
      </c>
      <c r="L25" s="27">
        <f t="shared" si="1"/>
        <v>4.2015118949439723</v>
      </c>
    </row>
    <row r="26" spans="2:12" x14ac:dyDescent="0.5">
      <c r="D26" s="27"/>
      <c r="F26" s="27"/>
      <c r="H26" s="27"/>
      <c r="I26" s="27"/>
      <c r="J26" s="27"/>
      <c r="K26" s="27"/>
      <c r="L26" s="27"/>
    </row>
    <row r="27" spans="2:12" x14ac:dyDescent="0.5">
      <c r="B27" s="34" t="s">
        <v>108</v>
      </c>
      <c r="D27" s="28" t="s">
        <v>109</v>
      </c>
      <c r="F27" s="24"/>
      <c r="H27" s="24"/>
      <c r="I27" s="24"/>
      <c r="J27" s="24"/>
      <c r="K27" s="24"/>
      <c r="L27" s="24"/>
    </row>
    <row r="28" spans="2:12" ht="15" x14ac:dyDescent="0.5">
      <c r="B28" t="s">
        <v>110</v>
      </c>
      <c r="D28" s="24">
        <v>0.3</v>
      </c>
      <c r="F28" s="24"/>
      <c r="G28" s="26" t="s">
        <v>105</v>
      </c>
      <c r="H28" s="27">
        <f>+H19/((1-$D$28)*H9)</f>
        <v>3.3575266282253029</v>
      </c>
      <c r="I28" s="27">
        <f t="shared" ref="I28:L28" si="2">+I19/((1-$D$28)*I9)</f>
        <v>2.9461638191816633</v>
      </c>
      <c r="J28" s="27">
        <f t="shared" si="2"/>
        <v>2.628425579544384</v>
      </c>
      <c r="K28" s="27">
        <f t="shared" si="2"/>
        <v>2.3368675997577055</v>
      </c>
      <c r="L28" s="27">
        <f t="shared" si="2"/>
        <v>2.0541365666726508</v>
      </c>
    </row>
    <row r="29" spans="2:12" ht="15" x14ac:dyDescent="0.5">
      <c r="B29" t="s">
        <v>111</v>
      </c>
      <c r="D29" s="24">
        <v>0.3</v>
      </c>
      <c r="F29" s="24"/>
      <c r="G29" s="26" t="s">
        <v>105</v>
      </c>
      <c r="H29" s="27">
        <f>+((1-$D$29)*H9)/H12</f>
        <v>3.6196167627029849</v>
      </c>
      <c r="I29" s="27">
        <f t="shared" ref="I29:L29" si="3">+((1-$D$29)*I9)/I12</f>
        <v>3.8508997538554222</v>
      </c>
      <c r="J29" s="27">
        <f t="shared" si="3"/>
        <v>3.6553276591867223</v>
      </c>
      <c r="K29" s="27">
        <f t="shared" si="3"/>
        <v>3.1094247417928154</v>
      </c>
      <c r="L29" s="27">
        <f t="shared" si="3"/>
        <v>2.9410583264607801</v>
      </c>
    </row>
    <row r="30" spans="2:12" x14ac:dyDescent="0.5">
      <c r="D30" s="24"/>
      <c r="F30" s="24"/>
      <c r="H30" s="24"/>
      <c r="I30" s="24"/>
      <c r="J30" s="24"/>
      <c r="K30" s="24"/>
      <c r="L30" s="24"/>
    </row>
    <row r="31" spans="2:12" x14ac:dyDescent="0.5">
      <c r="B31" s="34" t="s">
        <v>112</v>
      </c>
      <c r="D31" s="24"/>
      <c r="F31" s="24"/>
      <c r="H31" s="24"/>
      <c r="I31" s="24"/>
      <c r="J31" s="24"/>
      <c r="K31" s="24"/>
      <c r="L31" s="24"/>
    </row>
    <row r="32" spans="2:12" ht="15" x14ac:dyDescent="0.5">
      <c r="B32" t="s">
        <v>113</v>
      </c>
      <c r="D32" s="24"/>
      <c r="F32" s="24"/>
      <c r="G32" s="26" t="s">
        <v>105</v>
      </c>
      <c r="H32" s="24">
        <v>0.6</v>
      </c>
      <c r="I32" s="24">
        <v>0.6</v>
      </c>
      <c r="J32" s="24">
        <v>0.6</v>
      </c>
      <c r="K32" s="24">
        <v>0.6</v>
      </c>
      <c r="L32" s="24">
        <v>0.6</v>
      </c>
    </row>
    <row r="33" spans="2:12" ht="15" x14ac:dyDescent="0.5">
      <c r="B33" t="s">
        <v>110</v>
      </c>
      <c r="D33" s="24"/>
      <c r="F33" s="24"/>
      <c r="G33" s="26" t="s">
        <v>105</v>
      </c>
      <c r="H33" s="27">
        <v>4</v>
      </c>
      <c r="I33" s="27">
        <v>4</v>
      </c>
      <c r="J33" s="27">
        <v>4</v>
      </c>
      <c r="K33" s="27">
        <v>4</v>
      </c>
      <c r="L33" s="27">
        <v>4</v>
      </c>
    </row>
    <row r="34" spans="2:12" ht="15" x14ac:dyDescent="0.5">
      <c r="B34" t="s">
        <v>111</v>
      </c>
      <c r="D34" s="24"/>
      <c r="F34" s="24"/>
      <c r="G34" s="26" t="s">
        <v>105</v>
      </c>
      <c r="H34" s="27">
        <v>3</v>
      </c>
      <c r="I34" s="27">
        <v>3</v>
      </c>
      <c r="J34" s="27">
        <v>3</v>
      </c>
      <c r="K34" s="27">
        <v>3</v>
      </c>
      <c r="L34" s="27">
        <v>3</v>
      </c>
    </row>
    <row r="35" spans="2:12" x14ac:dyDescent="0.5">
      <c r="D35" s="24"/>
      <c r="F35" s="24"/>
      <c r="H35" s="24"/>
      <c r="I35" s="24"/>
      <c r="J35" s="24"/>
      <c r="K35" s="24"/>
      <c r="L35" s="24"/>
    </row>
    <row r="36" spans="2:12" x14ac:dyDescent="0.5">
      <c r="B36" s="34" t="s">
        <v>114</v>
      </c>
      <c r="D36" s="24"/>
      <c r="F36" s="24"/>
      <c r="H36" s="24"/>
      <c r="I36" s="24"/>
      <c r="J36" s="24"/>
      <c r="K36" s="24"/>
      <c r="L36" s="24"/>
    </row>
    <row r="37" spans="2:12" ht="15" x14ac:dyDescent="0.5">
      <c r="B37" t="s">
        <v>115</v>
      </c>
      <c r="D37" s="24"/>
      <c r="F37" s="24"/>
      <c r="G37" s="26" t="s">
        <v>105</v>
      </c>
      <c r="H37" s="27">
        <v>2.5</v>
      </c>
      <c r="I37" s="27">
        <v>2.5</v>
      </c>
      <c r="J37" s="27">
        <v>2.5</v>
      </c>
      <c r="K37" s="27">
        <v>2.5</v>
      </c>
      <c r="L37" s="27">
        <v>2.5</v>
      </c>
    </row>
    <row r="38" spans="2:12" ht="15" x14ac:dyDescent="0.5">
      <c r="B38" t="s">
        <v>116</v>
      </c>
      <c r="D38" s="24"/>
      <c r="F38" s="24"/>
      <c r="G38" s="29"/>
      <c r="H38" s="27">
        <v>3</v>
      </c>
      <c r="I38" s="27">
        <v>3</v>
      </c>
      <c r="J38" s="27">
        <v>3</v>
      </c>
      <c r="K38" s="27">
        <v>3</v>
      </c>
      <c r="L38" s="27">
        <v>3</v>
      </c>
    </row>
    <row r="40" spans="2:12" x14ac:dyDescent="0.5">
      <c r="L40" t="s">
        <v>120</v>
      </c>
    </row>
  </sheetData>
  <mergeCells count="2">
    <mergeCell ref="D4:F4"/>
    <mergeCell ref="H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 7.1</vt:lpstr>
      <vt:lpstr>Fig. 7.2</vt:lpstr>
      <vt:lpstr>Fig. 7.3</vt:lpstr>
      <vt:lpstr>Fig. 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2019-02-19T14:44:12Z</dcterms:created>
  <dcterms:modified xsi:type="dcterms:W3CDTF">2020-02-26T18:09:24Z</dcterms:modified>
</cp:coreProperties>
</file>