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 - PORTFOLIO ANALYSIS\PROBLEMS\Problem Answers\"/>
    </mc:Choice>
  </mc:AlternateContent>
  <xr:revisionPtr revIDLastSave="0" documentId="13_ncr:1_{9BDFE758-2F3F-48B8-B818-1D3BFFDE4AD4}" xr6:coauthVersionLast="47" xr6:coauthVersionMax="47" xr10:uidLastSave="{00000000-0000-0000-0000-000000000000}"/>
  <bookViews>
    <workbookView xWindow="-45810" yWindow="375" windowWidth="25440" windowHeight="15270" activeTab="4" xr2:uid="{DEFD950F-7B17-4C6A-8AC9-C30F64ED6EAA}"/>
  </bookViews>
  <sheets>
    <sheet name="HWK Part B 1-2" sheetId="1" r:id="rId1"/>
    <sheet name="HWK Part B 3-4" sheetId="2" r:id="rId2"/>
    <sheet name="HWK Part B 5-6" sheetId="4" r:id="rId3"/>
    <sheet name="HWK Part B 7-8" sheetId="5" r:id="rId4"/>
    <sheet name="HWK Part B 9-10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6" l="1"/>
  <c r="I7" i="6"/>
  <c r="I5" i="6"/>
  <c r="H6" i="6"/>
  <c r="H7" i="6"/>
  <c r="H5" i="6"/>
  <c r="G6" i="6"/>
  <c r="G7" i="6"/>
  <c r="G5" i="6"/>
  <c r="F6" i="6"/>
  <c r="F7" i="6"/>
  <c r="F5" i="6"/>
  <c r="F5" i="5"/>
  <c r="F6" i="5"/>
  <c r="F4" i="5"/>
  <c r="C8" i="6"/>
  <c r="G8" i="6"/>
  <c r="G5" i="5"/>
  <c r="G6" i="5"/>
  <c r="G4" i="5"/>
  <c r="E7" i="5"/>
  <c r="E5" i="5"/>
  <c r="E6" i="5"/>
  <c r="E4" i="5"/>
  <c r="C7" i="5"/>
  <c r="F6" i="4"/>
  <c r="F7" i="4"/>
  <c r="F8" i="4"/>
  <c r="F9" i="4"/>
  <c r="F10" i="4"/>
  <c r="F5" i="4"/>
  <c r="E6" i="4"/>
  <c r="E7" i="4"/>
  <c r="E8" i="4"/>
  <c r="E9" i="4"/>
  <c r="E10" i="4"/>
  <c r="E5" i="4"/>
  <c r="E16" i="2"/>
  <c r="E15" i="2"/>
  <c r="E13" i="2"/>
  <c r="E14" i="2"/>
  <c r="D7" i="2"/>
  <c r="D8" i="2"/>
  <c r="D9" i="2"/>
  <c r="D10" i="2"/>
  <c r="D11" i="2"/>
  <c r="D6" i="2"/>
  <c r="C13" i="1"/>
  <c r="C12" i="1"/>
  <c r="G7" i="5"/>
  <c r="G8" i="5"/>
  <c r="I8" i="6"/>
  <c r="I9" i="6"/>
  <c r="F13" i="4"/>
  <c r="E11" i="4"/>
  <c r="F12" i="4"/>
  <c r="D12" i="2"/>
  <c r="F14" i="4"/>
  <c r="F15" i="4"/>
  <c r="E6" i="2"/>
  <c r="E11" i="2"/>
  <c r="E8" i="2"/>
  <c r="E7" i="2"/>
  <c r="E9" i="2"/>
  <c r="E10" i="2"/>
</calcChain>
</file>

<file path=xl/sharedStrings.xml><?xml version="1.0" encoding="utf-8"?>
<sst xmlns="http://schemas.openxmlformats.org/spreadsheetml/2006/main" count="57" uniqueCount="33">
  <si>
    <t>Variance=</t>
  </si>
  <si>
    <t>Total</t>
  </si>
  <si>
    <t>Year</t>
  </si>
  <si>
    <t>Rate of Return %</t>
  </si>
  <si>
    <t>Average=</t>
  </si>
  <si>
    <t>St Dev=</t>
  </si>
  <si>
    <t>Stock Price</t>
  </si>
  <si>
    <t>Stock Price (% Change)</t>
  </si>
  <si>
    <t>St Dev 
(R-AvgR)^2</t>
  </si>
  <si>
    <t xml:space="preserve"> Total =</t>
  </si>
  <si>
    <t>(n-1)=</t>
  </si>
  <si>
    <t>Year
(n)</t>
  </si>
  <si>
    <r>
      <t>Y</t>
    </r>
    <r>
      <rPr>
        <b/>
        <sz val="10.5"/>
        <color rgb="FF000000"/>
        <rFont val="Times New Roman"/>
        <family val="1"/>
      </rPr>
      <t>ear</t>
    </r>
  </si>
  <si>
    <t>Dividends</t>
  </si>
  <si>
    <t>HPR (% Change)</t>
  </si>
  <si>
    <t>Economic Scenario</t>
  </si>
  <si>
    <t>Probability %</t>
  </si>
  <si>
    <t>Recession</t>
  </si>
  <si>
    <t>Normal</t>
  </si>
  <si>
    <t>Boom</t>
  </si>
  <si>
    <t>p. RoR</t>
  </si>
  <si>
    <t>(RoR-AvgROR)^2</t>
  </si>
  <si>
    <t>St. Dev=</t>
  </si>
  <si>
    <t>Average Stock Price $</t>
  </si>
  <si>
    <t>Average Dividends $</t>
  </si>
  <si>
    <t>HPR%</t>
  </si>
  <si>
    <t>Current Stock =</t>
  </si>
  <si>
    <t>p. (RoR-AvgROR)^2</t>
  </si>
  <si>
    <t>Chapter 1 PART B - Homework 1.1- 1.2</t>
  </si>
  <si>
    <t>Chapter 1 PART B - Homework 1.3- 1.4</t>
  </si>
  <si>
    <t>Chapter 1 PART B - Homework 1.5- 1.6</t>
  </si>
  <si>
    <t>Chapter 1 PART B - Homework 1.7- 1.8</t>
  </si>
  <si>
    <t>Chapter 1 PART B - Homework 1.9- 1.10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</si>
</sst>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"/>
    <numFmt numFmtId="166" formatCode="0.000000"/>
    <numFmt numFmtId="167" formatCode="_(* #,##0.000000_);_(* \(#,##0.000000\);_(* &quot;-&quot;??_);_(@_)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sz val="10.5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8" fillId="0" borderId="0" xfId="0" applyFont="1" applyAlignment="1">
      <alignment horizontal="justify" vertical="center" wrapText="1"/>
    </xf>
    <xf numFmtId="0" fontId="0" fillId="0" borderId="0" xfId="0" quotePrefix="1"/>
    <xf numFmtId="0" fontId="5" fillId="0" borderId="0" xfId="0" applyFont="1"/>
    <xf numFmtId="0" fontId="6" fillId="2" borderId="1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0" fontId="8" fillId="0" borderId="4" xfId="1" applyNumberFormat="1" applyFont="1" applyBorder="1" applyAlignment="1">
      <alignment horizontal="center" vertical="center" wrapText="1"/>
    </xf>
    <xf numFmtId="167" fontId="8" fillId="0" borderId="4" xfId="2" applyNumberFormat="1" applyFont="1" applyBorder="1" applyAlignment="1">
      <alignment horizontal="center" vertical="center" wrapText="1"/>
    </xf>
    <xf numFmtId="10" fontId="8" fillId="0" borderId="5" xfId="1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 wrapText="1"/>
    </xf>
    <xf numFmtId="10" fontId="8" fillId="0" borderId="5" xfId="1" quotePrefix="1" applyNumberFormat="1" applyFont="1" applyFill="1" applyBorder="1" applyAlignment="1">
      <alignment horizontal="center" vertical="center" wrapText="1"/>
    </xf>
    <xf numFmtId="168" fontId="8" fillId="0" borderId="5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 wrapText="1"/>
    </xf>
    <xf numFmtId="10" fontId="8" fillId="0" borderId="7" xfId="1" applyNumberFormat="1" applyFont="1" applyFill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165" fontId="0" fillId="0" borderId="7" xfId="0" applyNumberFormat="1" applyBorder="1" applyAlignment="1">
      <alignment horizontal="center"/>
    </xf>
    <xf numFmtId="44" fontId="8" fillId="0" borderId="4" xfId="3" applyFont="1" applyBorder="1" applyAlignment="1">
      <alignment horizontal="center" vertical="center" wrapText="1"/>
    </xf>
    <xf numFmtId="44" fontId="0" fillId="0" borderId="0" xfId="3" applyFont="1"/>
    <xf numFmtId="0" fontId="2" fillId="0" borderId="5" xfId="0" applyFont="1" applyBorder="1" applyAlignment="1">
      <alignment horizontal="right"/>
    </xf>
    <xf numFmtId="10" fontId="0" fillId="3" borderId="7" xfId="0" applyNumberFormat="1" applyFill="1" applyBorder="1"/>
    <xf numFmtId="10" fontId="0" fillId="3" borderId="5" xfId="1" applyNumberFormat="1" applyFont="1" applyFill="1" applyBorder="1"/>
    <xf numFmtId="165" fontId="2" fillId="3" borderId="0" xfId="0" applyNumberFormat="1" applyFont="1" applyFill="1" applyAlignment="1">
      <alignment horizontal="center"/>
    </xf>
    <xf numFmtId="166" fontId="2" fillId="3" borderId="0" xfId="0" applyNumberFormat="1" applyFont="1" applyFill="1"/>
    <xf numFmtId="10" fontId="2" fillId="3" borderId="5" xfId="0" applyNumberFormat="1" applyFont="1" applyFill="1" applyBorder="1"/>
    <xf numFmtId="10" fontId="2" fillId="3" borderId="5" xfId="1" applyNumberFormat="1" applyFont="1" applyFill="1" applyBorder="1"/>
    <xf numFmtId="10" fontId="2" fillId="3" borderId="7" xfId="1" applyNumberFormat="1" applyFont="1" applyFill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9DCD-8E68-453B-83DF-1147F344E58C}">
  <dimension ref="B1:P31"/>
  <sheetViews>
    <sheetView workbookViewId="0">
      <selection activeCell="B1" sqref="B1"/>
    </sheetView>
  </sheetViews>
  <sheetFormatPr defaultRowHeight="14.5" x14ac:dyDescent="0.35"/>
  <cols>
    <col min="1" max="1" width="5.7265625" customWidth="1"/>
    <col min="2" max="2" width="9.453125" customWidth="1"/>
    <col min="3" max="3" width="10.90625" customWidth="1"/>
    <col min="4" max="4" width="9.54296875" customWidth="1"/>
    <col min="6" max="6" width="9.90625" customWidth="1"/>
    <col min="7" max="7" width="9.7265625" customWidth="1"/>
    <col min="8" max="8" width="9.36328125" customWidth="1"/>
    <col min="9" max="9" width="10.81640625" customWidth="1"/>
    <col min="10" max="10" width="5.26953125" customWidth="1"/>
    <col min="15" max="15" width="11.90625" customWidth="1"/>
    <col min="16" max="16" width="3.08984375" customWidth="1"/>
  </cols>
  <sheetData>
    <row r="1" spans="2:16" ht="21" x14ac:dyDescent="0.5">
      <c r="B1" s="1" t="s">
        <v>28</v>
      </c>
    </row>
    <row r="3" spans="2:16" ht="16" customHeight="1" thickBot="1" x14ac:dyDescent="0.4">
      <c r="E3" s="2"/>
      <c r="F3" s="2"/>
      <c r="G3" s="2"/>
      <c r="H3" s="2"/>
      <c r="I3" s="2"/>
      <c r="J3" s="2"/>
    </row>
    <row r="4" spans="2:16" ht="38.75" customHeight="1" thickBot="1" x14ac:dyDescent="0.4">
      <c r="B4" s="13" t="s">
        <v>2</v>
      </c>
      <c r="C4" s="12" t="s">
        <v>3</v>
      </c>
      <c r="E4" s="2"/>
      <c r="F4" s="2"/>
      <c r="G4" s="2"/>
      <c r="H4" s="2"/>
      <c r="I4" s="2"/>
      <c r="J4" s="2"/>
      <c r="P4" s="3"/>
    </row>
    <row r="5" spans="2:16" ht="16" customHeight="1" thickBot="1" x14ac:dyDescent="0.4">
      <c r="B5" s="14">
        <v>1</v>
      </c>
      <c r="C5" s="11">
        <v>11</v>
      </c>
      <c r="E5" s="2"/>
      <c r="F5" s="2"/>
      <c r="G5" s="2"/>
      <c r="H5" s="2"/>
      <c r="I5" s="2"/>
      <c r="J5" s="2"/>
    </row>
    <row r="6" spans="2:16" ht="16" customHeight="1" thickBot="1" x14ac:dyDescent="0.4">
      <c r="B6" s="14">
        <v>2</v>
      </c>
      <c r="C6" s="11">
        <v>12</v>
      </c>
      <c r="E6" s="2"/>
      <c r="F6" s="2"/>
      <c r="G6" s="2"/>
      <c r="H6" s="2"/>
      <c r="I6" s="2"/>
      <c r="J6" s="2"/>
    </row>
    <row r="7" spans="2:16" ht="16" customHeight="1" thickBot="1" x14ac:dyDescent="0.4">
      <c r="B7" s="14">
        <v>3</v>
      </c>
      <c r="C7" s="11">
        <v>-6</v>
      </c>
      <c r="E7" s="2"/>
      <c r="F7" s="2"/>
      <c r="G7" s="2"/>
      <c r="H7" s="2"/>
      <c r="I7" s="2"/>
      <c r="J7" s="2"/>
    </row>
    <row r="8" spans="2:16" ht="16" customHeight="1" thickBot="1" x14ac:dyDescent="0.4">
      <c r="B8" s="14">
        <v>4</v>
      </c>
      <c r="C8" s="11">
        <v>-5</v>
      </c>
      <c r="E8" s="2"/>
      <c r="F8" s="2"/>
      <c r="G8" s="2"/>
      <c r="H8" s="2"/>
      <c r="I8" s="2"/>
      <c r="J8" s="2"/>
    </row>
    <row r="9" spans="2:16" ht="16" customHeight="1" thickBot="1" x14ac:dyDescent="0.4">
      <c r="B9" s="14">
        <v>5</v>
      </c>
      <c r="C9" s="11">
        <v>6</v>
      </c>
      <c r="E9" s="2"/>
      <c r="F9" s="2"/>
      <c r="G9" s="2"/>
      <c r="H9" s="2"/>
      <c r="I9" s="2"/>
      <c r="J9" s="2"/>
    </row>
    <row r="10" spans="2:16" ht="16" customHeight="1" thickBot="1" x14ac:dyDescent="0.4">
      <c r="B10" s="14">
        <v>6</v>
      </c>
      <c r="C10" s="11">
        <v>2</v>
      </c>
      <c r="E10" s="2"/>
      <c r="F10" s="2"/>
      <c r="G10" s="2"/>
      <c r="H10" s="2"/>
      <c r="I10" s="2"/>
      <c r="J10" s="2"/>
    </row>
    <row r="11" spans="2:16" ht="16" customHeight="1" thickBot="1" x14ac:dyDescent="0.4">
      <c r="B11" s="14">
        <v>7</v>
      </c>
      <c r="C11" s="11">
        <v>5</v>
      </c>
      <c r="E11" s="2"/>
      <c r="F11" s="2"/>
      <c r="G11" s="2"/>
      <c r="H11" s="2"/>
      <c r="I11" s="2"/>
      <c r="J11" s="2"/>
      <c r="P11" s="7"/>
    </row>
    <row r="12" spans="2:16" ht="16" customHeight="1" x14ac:dyDescent="0.35">
      <c r="B12" t="s">
        <v>4</v>
      </c>
      <c r="C12" s="38">
        <f>AVERAGE(C5:C11)</f>
        <v>3.5714285714285716</v>
      </c>
      <c r="E12" s="2"/>
      <c r="F12" s="2"/>
      <c r="G12" s="2"/>
      <c r="H12" s="2"/>
      <c r="I12" s="2"/>
      <c r="J12" s="2"/>
    </row>
    <row r="13" spans="2:16" ht="16" customHeight="1" x14ac:dyDescent="0.35">
      <c r="B13" t="s">
        <v>5</v>
      </c>
      <c r="C13" s="39">
        <f>STDEV(C5:C11)</f>
        <v>7.0912420834233467</v>
      </c>
      <c r="E13" s="2"/>
      <c r="F13" s="2"/>
      <c r="G13" s="2"/>
      <c r="H13" s="2"/>
      <c r="I13" s="2"/>
      <c r="J13" s="2"/>
    </row>
    <row r="14" spans="2:16" ht="16" customHeight="1" x14ac:dyDescent="0.35">
      <c r="E14" s="2"/>
      <c r="F14" s="2"/>
      <c r="G14" s="2"/>
      <c r="H14" s="2"/>
      <c r="I14" s="2"/>
      <c r="J14" s="2"/>
    </row>
    <row r="15" spans="2:16" ht="16" customHeight="1" x14ac:dyDescent="0.35">
      <c r="E15" s="2"/>
      <c r="F15" s="2"/>
      <c r="G15" s="2"/>
      <c r="H15" s="2"/>
      <c r="I15" s="2"/>
      <c r="J15" s="2"/>
    </row>
    <row r="16" spans="2:16" ht="16" customHeight="1" x14ac:dyDescent="0.35">
      <c r="E16" s="2"/>
      <c r="F16" s="2"/>
      <c r="G16" s="2"/>
      <c r="H16" s="2"/>
      <c r="I16" s="2"/>
      <c r="J16" s="2"/>
    </row>
    <row r="17" spans="5:10" ht="16" customHeight="1" x14ac:dyDescent="0.35">
      <c r="E17" s="2"/>
      <c r="F17" s="2"/>
      <c r="G17" s="2"/>
      <c r="H17" s="2"/>
      <c r="I17" s="2"/>
      <c r="J17" s="2"/>
    </row>
    <row r="18" spans="5:10" ht="16" customHeight="1" x14ac:dyDescent="0.35">
      <c r="E18" s="2"/>
      <c r="F18" s="2"/>
      <c r="G18" s="2"/>
      <c r="H18" s="2"/>
      <c r="I18" s="2"/>
      <c r="J18" s="2"/>
    </row>
    <row r="19" spans="5:10" ht="16" customHeight="1" x14ac:dyDescent="0.35">
      <c r="E19" s="2"/>
      <c r="F19" s="2"/>
      <c r="G19" s="2"/>
      <c r="H19" s="2"/>
      <c r="I19" s="2"/>
      <c r="J19" s="2"/>
    </row>
    <row r="20" spans="5:10" ht="16" customHeight="1" x14ac:dyDescent="0.35">
      <c r="E20" s="2"/>
      <c r="F20" s="2"/>
      <c r="G20" s="2"/>
      <c r="H20" s="2"/>
      <c r="I20" s="2"/>
      <c r="J20" s="2"/>
    </row>
    <row r="21" spans="5:10" ht="16" customHeight="1" x14ac:dyDescent="0.35">
      <c r="E21" s="2"/>
      <c r="F21" s="2"/>
      <c r="G21" s="2"/>
      <c r="H21" s="2"/>
      <c r="I21" s="2"/>
      <c r="J21" s="2"/>
    </row>
    <row r="22" spans="5:10" ht="16" customHeight="1" x14ac:dyDescent="0.35">
      <c r="E22" s="2"/>
      <c r="F22" s="2"/>
      <c r="G22" s="2"/>
      <c r="H22" s="2"/>
      <c r="I22" s="2"/>
      <c r="J22" s="2"/>
    </row>
    <row r="23" spans="5:10" ht="16" customHeight="1" x14ac:dyDescent="0.35">
      <c r="E23" s="2"/>
      <c r="F23" s="2"/>
      <c r="G23" s="2"/>
      <c r="H23" s="2"/>
      <c r="I23" s="2"/>
      <c r="J23" s="2"/>
    </row>
    <row r="24" spans="5:10" ht="16" customHeight="1" x14ac:dyDescent="0.35">
      <c r="E24" s="2"/>
      <c r="F24" s="2"/>
      <c r="G24" s="2"/>
      <c r="H24" s="2"/>
      <c r="I24" s="2"/>
      <c r="J24" s="2"/>
    </row>
    <row r="25" spans="5:10" ht="16" customHeight="1" x14ac:dyDescent="0.35">
      <c r="E25" s="2"/>
      <c r="F25" s="2"/>
      <c r="G25" s="2"/>
      <c r="H25" s="2"/>
      <c r="I25" s="2"/>
      <c r="J25" s="2"/>
    </row>
    <row r="26" spans="5:10" ht="15.5" x14ac:dyDescent="0.35">
      <c r="E26" s="2"/>
      <c r="F26" s="2"/>
      <c r="G26" s="2"/>
      <c r="H26" s="2"/>
      <c r="I26" s="2"/>
      <c r="J26" s="2"/>
    </row>
    <row r="27" spans="5:10" ht="15.5" x14ac:dyDescent="0.35">
      <c r="E27" s="2"/>
      <c r="F27" s="2"/>
      <c r="G27" s="2"/>
      <c r="H27" s="2"/>
      <c r="I27" s="2"/>
      <c r="J27" s="2"/>
    </row>
    <row r="28" spans="5:10" ht="15.5" x14ac:dyDescent="0.35">
      <c r="E28" s="2"/>
      <c r="F28" s="2"/>
      <c r="G28" s="2"/>
      <c r="H28" s="2"/>
      <c r="I28" s="2"/>
      <c r="J28" s="2"/>
    </row>
    <row r="29" spans="5:10" ht="15.5" x14ac:dyDescent="0.35">
      <c r="E29" s="2"/>
      <c r="F29" s="2"/>
      <c r="G29" s="2"/>
      <c r="H29" s="2"/>
      <c r="I29" s="2"/>
      <c r="J29" s="2"/>
    </row>
    <row r="30" spans="5:10" ht="15.5" x14ac:dyDescent="0.35">
      <c r="E30" s="2"/>
      <c r="F30" s="2"/>
      <c r="G30" s="2"/>
      <c r="H30" s="2"/>
      <c r="I30" s="2"/>
      <c r="J30" s="2"/>
    </row>
    <row r="31" spans="5:10" ht="15.5" x14ac:dyDescent="0.35">
      <c r="E31" s="2"/>
      <c r="F31" s="2"/>
      <c r="G31" s="2"/>
      <c r="H31" s="2"/>
      <c r="I31" s="2"/>
      <c r="J3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09D1-D79B-4531-9CE7-04A13A27ACFC}">
  <dimension ref="B1:E40"/>
  <sheetViews>
    <sheetView workbookViewId="0">
      <selection activeCell="H27" sqref="H27"/>
    </sheetView>
  </sheetViews>
  <sheetFormatPr defaultRowHeight="14.5" x14ac:dyDescent="0.35"/>
  <cols>
    <col min="1" max="1" width="4.90625" customWidth="1"/>
    <col min="2" max="3" width="10.90625" customWidth="1"/>
    <col min="4" max="4" width="8.36328125" customWidth="1"/>
    <col min="5" max="5" width="11.08984375" customWidth="1"/>
    <col min="6" max="6" width="10.54296875" customWidth="1"/>
    <col min="8" max="8" width="11.36328125" customWidth="1"/>
  </cols>
  <sheetData>
    <row r="1" spans="2:5" ht="21" x14ac:dyDescent="0.5">
      <c r="B1" s="1" t="s">
        <v>29</v>
      </c>
    </row>
    <row r="3" spans="2:5" ht="15" thickBot="1" x14ac:dyDescent="0.4"/>
    <row r="4" spans="2:5" ht="41" thickBot="1" x14ac:dyDescent="0.4">
      <c r="B4" s="13" t="s">
        <v>11</v>
      </c>
      <c r="C4" s="12" t="s">
        <v>6</v>
      </c>
      <c r="D4" s="12" t="s">
        <v>7</v>
      </c>
      <c r="E4" s="12" t="s">
        <v>8</v>
      </c>
    </row>
    <row r="5" spans="2:5" ht="16.5" customHeight="1" thickBot="1" x14ac:dyDescent="0.4">
      <c r="B5" s="14">
        <v>1</v>
      </c>
      <c r="C5" s="11">
        <v>110</v>
      </c>
      <c r="D5" s="11"/>
      <c r="E5" s="11"/>
    </row>
    <row r="6" spans="2:5" ht="16.5" customHeight="1" thickBot="1" x14ac:dyDescent="0.4">
      <c r="B6" s="14">
        <v>2</v>
      </c>
      <c r="C6" s="11">
        <v>121</v>
      </c>
      <c r="D6" s="17">
        <f>+C6/C5-1</f>
        <v>0.10000000000000009</v>
      </c>
      <c r="E6" s="18">
        <f>+(D6-$D$12)^2</f>
        <v>1.4448963158215085E-3</v>
      </c>
    </row>
    <row r="7" spans="2:5" ht="16.5" customHeight="1" thickBot="1" x14ac:dyDescent="0.4">
      <c r="B7" s="14">
        <v>3</v>
      </c>
      <c r="C7" s="11">
        <v>105</v>
      </c>
      <c r="D7" s="17">
        <f t="shared" ref="D7:D11" si="0">+C7/C6-1</f>
        <v>-0.13223140495867769</v>
      </c>
      <c r="E7" s="18">
        <f t="shared" ref="E7:E11" si="1">+(D7-$D$12)^2</f>
        <v>3.7721258135634372E-2</v>
      </c>
    </row>
    <row r="8" spans="2:5" ht="16.5" customHeight="1" thickBot="1" x14ac:dyDescent="0.4">
      <c r="B8" s="14">
        <v>4</v>
      </c>
      <c r="C8" s="11">
        <v>140</v>
      </c>
      <c r="D8" s="17">
        <f t="shared" si="0"/>
        <v>0.33333333333333326</v>
      </c>
      <c r="E8" s="18">
        <f t="shared" si="1"/>
        <v>7.3628176933445491E-2</v>
      </c>
    </row>
    <row r="9" spans="2:5" ht="16.5" customHeight="1" thickBot="1" x14ac:dyDescent="0.4">
      <c r="B9" s="14">
        <v>5</v>
      </c>
      <c r="C9" s="11">
        <v>165</v>
      </c>
      <c r="D9" s="17">
        <f t="shared" si="0"/>
        <v>0.1785714285714286</v>
      </c>
      <c r="E9" s="18">
        <f t="shared" si="1"/>
        <v>1.3591647272096271E-2</v>
      </c>
    </row>
    <row r="10" spans="2:5" ht="16.5" customHeight="1" thickBot="1" x14ac:dyDescent="0.4">
      <c r="B10" s="14">
        <v>6</v>
      </c>
      <c r="C10" s="11">
        <v>135</v>
      </c>
      <c r="D10" s="17">
        <f t="shared" si="0"/>
        <v>-0.18181818181818177</v>
      </c>
      <c r="E10" s="18">
        <f t="shared" si="1"/>
        <v>5.9441555813858397E-2</v>
      </c>
    </row>
    <row r="11" spans="2:5" ht="16.5" customHeight="1" thickBot="1" x14ac:dyDescent="0.4">
      <c r="B11" s="14">
        <v>7</v>
      </c>
      <c r="C11" s="23">
        <v>145</v>
      </c>
      <c r="D11" s="24">
        <f t="shared" si="0"/>
        <v>7.4074074074074181E-2</v>
      </c>
      <c r="E11" s="18">
        <f t="shared" si="1"/>
        <v>1.4606815391814763E-4</v>
      </c>
    </row>
    <row r="12" spans="2:5" ht="16.5" customHeight="1" x14ac:dyDescent="0.35">
      <c r="C12" s="4" t="s">
        <v>4</v>
      </c>
      <c r="D12" s="40">
        <f>AVERAGE(D5:D11)</f>
        <v>6.1988208200329444E-2</v>
      </c>
    </row>
    <row r="13" spans="2:5" ht="16.5" customHeight="1" x14ac:dyDescent="0.35">
      <c r="D13" s="25" t="s">
        <v>9</v>
      </c>
      <c r="E13" s="20">
        <f>SUM(E5:E11)</f>
        <v>0.18597360262477419</v>
      </c>
    </row>
    <row r="14" spans="2:5" ht="16.5" customHeight="1" x14ac:dyDescent="0.35">
      <c r="D14" s="21" t="s">
        <v>10</v>
      </c>
      <c r="E14" s="22">
        <f>COUNT(D5:D11)-1</f>
        <v>5</v>
      </c>
    </row>
    <row r="15" spans="2:5" ht="16.5" customHeight="1" x14ac:dyDescent="0.35">
      <c r="D15" s="19" t="s">
        <v>0</v>
      </c>
      <c r="E15" s="20">
        <f>+E13/E14</f>
        <v>3.7194720524954837E-2</v>
      </c>
    </row>
    <row r="16" spans="2:5" ht="16.5" customHeight="1" x14ac:dyDescent="0.35">
      <c r="D16" s="4" t="s">
        <v>5</v>
      </c>
      <c r="E16" s="41">
        <f>SQRT(E15)</f>
        <v>0.192859328332738</v>
      </c>
    </row>
    <row r="17" ht="16.5" customHeight="1" x14ac:dyDescent="0.35"/>
    <row r="18" ht="16.5" customHeight="1" x14ac:dyDescent="0.35"/>
    <row r="19" ht="16.5" customHeight="1" x14ac:dyDescent="0.35"/>
    <row r="20" ht="16.5" customHeight="1" x14ac:dyDescent="0.35"/>
    <row r="21" ht="16.5" customHeight="1" x14ac:dyDescent="0.35"/>
    <row r="22" ht="16.5" customHeight="1" x14ac:dyDescent="0.35"/>
    <row r="23" ht="16.5" customHeight="1" x14ac:dyDescent="0.35"/>
    <row r="24" ht="16.5" customHeight="1" x14ac:dyDescent="0.35"/>
    <row r="25" ht="16.5" customHeight="1" x14ac:dyDescent="0.35"/>
    <row r="26" ht="16.5" customHeight="1" x14ac:dyDescent="0.35"/>
    <row r="27" ht="16.5" customHeight="1" x14ac:dyDescent="0.35"/>
    <row r="28" ht="16.5" customHeight="1" x14ac:dyDescent="0.35"/>
    <row r="29" ht="16.5" customHeight="1" x14ac:dyDescent="0.35"/>
    <row r="30" ht="16.5" customHeight="1" x14ac:dyDescent="0.35"/>
    <row r="31" ht="16.5" customHeight="1" x14ac:dyDescent="0.35"/>
    <row r="32" ht="16.5" customHeight="1" x14ac:dyDescent="0.35"/>
    <row r="33" ht="16.5" customHeight="1" x14ac:dyDescent="0.35"/>
    <row r="34" ht="16.5" customHeight="1" x14ac:dyDescent="0.35"/>
    <row r="35" ht="16.5" customHeight="1" x14ac:dyDescent="0.35"/>
    <row r="36" ht="16.5" customHeight="1" x14ac:dyDescent="0.35"/>
    <row r="37" ht="16.5" customHeight="1" x14ac:dyDescent="0.35"/>
    <row r="38" ht="16.5" customHeight="1" x14ac:dyDescent="0.35"/>
    <row r="39" ht="16.5" customHeight="1" x14ac:dyDescent="0.35"/>
    <row r="40" ht="16.5" customHeight="1" x14ac:dyDescent="0.3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4B08-0B5C-4EEE-92D3-B561E6C31554}">
  <dimension ref="B1:F15"/>
  <sheetViews>
    <sheetView workbookViewId="0">
      <selection activeCell="H25" sqref="H25"/>
    </sheetView>
  </sheetViews>
  <sheetFormatPr defaultRowHeight="14.5" x14ac:dyDescent="0.35"/>
  <cols>
    <col min="4" max="4" width="8.81640625" bestFit="1" customWidth="1"/>
    <col min="6" max="6" width="9.26953125" bestFit="1" customWidth="1"/>
  </cols>
  <sheetData>
    <row r="1" spans="2:6" ht="21" x14ac:dyDescent="0.5">
      <c r="B1" s="1" t="s">
        <v>30</v>
      </c>
    </row>
    <row r="2" spans="2:6" ht="15" thickBot="1" x14ac:dyDescent="0.4"/>
    <row r="3" spans="2:6" ht="41" thickBot="1" x14ac:dyDescent="0.4">
      <c r="B3" s="8" t="s">
        <v>12</v>
      </c>
      <c r="C3" s="9" t="s">
        <v>6</v>
      </c>
      <c r="D3" s="9" t="s">
        <v>13</v>
      </c>
      <c r="E3" s="12" t="s">
        <v>14</v>
      </c>
      <c r="F3" s="12" t="s">
        <v>8</v>
      </c>
    </row>
    <row r="4" spans="2:6" ht="15" thickBot="1" x14ac:dyDescent="0.4">
      <c r="B4" s="10">
        <v>1</v>
      </c>
      <c r="C4" s="15">
        <v>100</v>
      </c>
      <c r="D4" s="15">
        <v>3.5</v>
      </c>
      <c r="E4" s="11"/>
      <c r="F4" s="11"/>
    </row>
    <row r="5" spans="2:6" ht="15" thickBot="1" x14ac:dyDescent="0.4">
      <c r="B5" s="10">
        <v>2</v>
      </c>
      <c r="C5" s="15">
        <v>115</v>
      </c>
      <c r="D5" s="15">
        <v>4.0999999999999996</v>
      </c>
      <c r="E5" s="17">
        <f>+(C5+D5)/C4-1</f>
        <v>0.19099999999999984</v>
      </c>
      <c r="F5" s="18">
        <f>+(E5-$E$11)^2</f>
        <v>7.0567397739136868E-3</v>
      </c>
    </row>
    <row r="6" spans="2:6" ht="15" thickBot="1" x14ac:dyDescent="0.4">
      <c r="B6" s="10">
        <v>3</v>
      </c>
      <c r="C6" s="15">
        <v>95</v>
      </c>
      <c r="D6" s="15">
        <v>4.0999999999999996</v>
      </c>
      <c r="E6" s="17">
        <f t="shared" ref="E6:E10" si="0">+(C6+D6)/C5-1</f>
        <v>-0.13826086956521744</v>
      </c>
      <c r="F6" s="18">
        <f t="shared" ref="F6:F10" si="1">+(E6-$E$11)^2</f>
        <v>6.0150734244537783E-2</v>
      </c>
    </row>
    <row r="7" spans="2:6" ht="15" thickBot="1" x14ac:dyDescent="0.4">
      <c r="B7" s="10">
        <v>4</v>
      </c>
      <c r="C7" s="15">
        <v>110</v>
      </c>
      <c r="D7" s="15">
        <v>4.0999999999999996</v>
      </c>
      <c r="E7" s="17">
        <f t="shared" si="0"/>
        <v>0.20105263157894737</v>
      </c>
      <c r="F7" s="18">
        <f t="shared" si="1"/>
        <v>8.8467258103591042E-3</v>
      </c>
    </row>
    <row r="8" spans="2:6" ht="15" thickBot="1" x14ac:dyDescent="0.4">
      <c r="B8" s="10">
        <v>5</v>
      </c>
      <c r="C8" s="15">
        <v>125</v>
      </c>
      <c r="D8" s="15">
        <v>4.5999999999999996</v>
      </c>
      <c r="E8" s="17">
        <f t="shared" si="0"/>
        <v>0.17818181818181822</v>
      </c>
      <c r="F8" s="18">
        <f t="shared" si="1"/>
        <v>5.0674781289641183E-3</v>
      </c>
    </row>
    <row r="9" spans="2:6" ht="15" thickBot="1" x14ac:dyDescent="0.4">
      <c r="B9" s="10">
        <v>6</v>
      </c>
      <c r="C9" s="15">
        <v>120</v>
      </c>
      <c r="D9" s="15">
        <v>5</v>
      </c>
      <c r="E9" s="17">
        <f t="shared" si="0"/>
        <v>0</v>
      </c>
      <c r="F9" s="18">
        <f t="shared" si="1"/>
        <v>1.144805771303027E-2</v>
      </c>
    </row>
    <row r="10" spans="2:6" ht="15" thickBot="1" x14ac:dyDescent="0.4">
      <c r="B10" s="10">
        <v>7</v>
      </c>
      <c r="C10" s="15">
        <v>140</v>
      </c>
      <c r="D10" s="15">
        <v>5.2</v>
      </c>
      <c r="E10" s="17">
        <f t="shared" si="0"/>
        <v>0.20999999999999996</v>
      </c>
      <c r="F10" s="18">
        <f t="shared" si="1"/>
        <v>1.0609907099341903E-2</v>
      </c>
    </row>
    <row r="11" spans="2:6" x14ac:dyDescent="0.35">
      <c r="D11" t="s">
        <v>4</v>
      </c>
      <c r="E11" s="36">
        <f>AVERAGE(E4:E10)</f>
        <v>0.106995596699258</v>
      </c>
    </row>
    <row r="12" spans="2:6" x14ac:dyDescent="0.35">
      <c r="E12" s="25" t="s">
        <v>9</v>
      </c>
      <c r="F12" s="20">
        <f>SUM(F4:F10)</f>
        <v>0.10317964277014685</v>
      </c>
    </row>
    <row r="13" spans="2:6" x14ac:dyDescent="0.35">
      <c r="E13" s="21" t="s">
        <v>10</v>
      </c>
      <c r="F13" s="22">
        <f>COUNT(E4:E10)-1</f>
        <v>5</v>
      </c>
    </row>
    <row r="14" spans="2:6" x14ac:dyDescent="0.35">
      <c r="E14" s="19" t="s">
        <v>0</v>
      </c>
      <c r="F14" s="20">
        <f>+F12/F13</f>
        <v>2.0635928554029369E-2</v>
      </c>
    </row>
    <row r="15" spans="2:6" x14ac:dyDescent="0.35">
      <c r="E15" s="4" t="s">
        <v>5</v>
      </c>
      <c r="F15" s="37">
        <f>SQRT(F14)</f>
        <v>0.14365210946599208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ED651-F3EA-4B8E-B5B1-653A037CB211}">
  <dimension ref="B1:G8"/>
  <sheetViews>
    <sheetView workbookViewId="0">
      <selection activeCell="B1" sqref="B1"/>
    </sheetView>
  </sheetViews>
  <sheetFormatPr defaultRowHeight="14.5" x14ac:dyDescent="0.35"/>
  <cols>
    <col min="3" max="3" width="10.6328125" customWidth="1"/>
    <col min="5" max="5" width="11.36328125" customWidth="1"/>
    <col min="6" max="6" width="12.7265625" customWidth="1"/>
  </cols>
  <sheetData>
    <row r="1" spans="2:7" ht="21" x14ac:dyDescent="0.5">
      <c r="B1" s="1" t="s">
        <v>31</v>
      </c>
    </row>
    <row r="2" spans="2:7" ht="15" thickBot="1" x14ac:dyDescent="0.4"/>
    <row r="3" spans="2:7" ht="41" thickBot="1" x14ac:dyDescent="0.4">
      <c r="B3" s="13" t="s">
        <v>15</v>
      </c>
      <c r="C3" s="12" t="s">
        <v>16</v>
      </c>
      <c r="D3" s="12" t="s">
        <v>3</v>
      </c>
      <c r="E3" s="12" t="s">
        <v>20</v>
      </c>
      <c r="F3" s="12" t="s">
        <v>21</v>
      </c>
      <c r="G3" s="12" t="s">
        <v>27</v>
      </c>
    </row>
    <row r="4" spans="2:7" ht="17.5" customHeight="1" thickBot="1" x14ac:dyDescent="0.4">
      <c r="B4" s="10" t="s">
        <v>17</v>
      </c>
      <c r="C4" s="17">
        <v>0.25</v>
      </c>
      <c r="D4" s="26">
        <v>-0.1</v>
      </c>
      <c r="E4" s="27">
        <f>+D4*C4</f>
        <v>-2.5000000000000001E-2</v>
      </c>
      <c r="F4" s="27">
        <f>+(D4-$E$7)^2</f>
        <v>3.9006250000000006E-2</v>
      </c>
      <c r="G4" s="27">
        <f>+F4*C4</f>
        <v>9.7515625000000015E-3</v>
      </c>
    </row>
    <row r="5" spans="2:7" ht="17.5" customHeight="1" thickBot="1" x14ac:dyDescent="0.4">
      <c r="B5" s="10" t="s">
        <v>18</v>
      </c>
      <c r="C5" s="17">
        <v>0.5</v>
      </c>
      <c r="D5" s="26">
        <v>0.12</v>
      </c>
      <c r="E5" s="27">
        <f t="shared" ref="E5:E6" si="0">+D5*C5</f>
        <v>0.06</v>
      </c>
      <c r="F5" s="27">
        <f t="shared" ref="F5:F6" si="1">+(D5-$E$7)^2</f>
        <v>5.0624999999999965E-4</v>
      </c>
      <c r="G5" s="27">
        <f t="shared" ref="G5:G6" si="2">+F5*C5</f>
        <v>2.5312499999999982E-4</v>
      </c>
    </row>
    <row r="6" spans="2:7" ht="17.5" customHeight="1" thickBot="1" x14ac:dyDescent="0.4">
      <c r="B6" s="10" t="s">
        <v>19</v>
      </c>
      <c r="C6" s="17">
        <v>0.25</v>
      </c>
      <c r="D6" s="26">
        <v>0.25</v>
      </c>
      <c r="E6" s="27">
        <f t="shared" si="0"/>
        <v>6.25E-2</v>
      </c>
      <c r="F6" s="27">
        <f t="shared" si="1"/>
        <v>2.3256249999999999E-2</v>
      </c>
      <c r="G6" s="27">
        <f t="shared" si="2"/>
        <v>5.8140624999999998E-3</v>
      </c>
    </row>
    <row r="7" spans="2:7" ht="17.5" customHeight="1" x14ac:dyDescent="0.35">
      <c r="B7" s="5" t="s">
        <v>1</v>
      </c>
      <c r="C7" s="28">
        <f>SUM(C4:C6)</f>
        <v>1</v>
      </c>
      <c r="D7" s="31" t="s">
        <v>4</v>
      </c>
      <c r="E7" s="42">
        <f>SUM(E4:E6)</f>
        <v>9.7500000000000003E-2</v>
      </c>
      <c r="F7" s="31" t="s">
        <v>0</v>
      </c>
      <c r="G7" s="32">
        <f>SUM(G4:G6)</f>
        <v>1.5818749999999999E-2</v>
      </c>
    </row>
    <row r="8" spans="2:7" ht="17.5" customHeight="1" x14ac:dyDescent="0.35">
      <c r="F8" s="30" t="s">
        <v>22</v>
      </c>
      <c r="G8" s="41">
        <f>SQRT(G7)</f>
        <v>0.12577261228105266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D816-D897-45A9-8166-4725B61AD99B}">
  <dimension ref="B1:I9"/>
  <sheetViews>
    <sheetView tabSelected="1" workbookViewId="0">
      <selection activeCell="H17" sqref="H17"/>
    </sheetView>
  </sheetViews>
  <sheetFormatPr defaultRowHeight="14.5" x14ac:dyDescent="0.35"/>
  <cols>
    <col min="3" max="3" width="10.90625" customWidth="1"/>
  </cols>
  <sheetData>
    <row r="1" spans="2:9" ht="21" x14ac:dyDescent="0.5">
      <c r="B1" s="1" t="s">
        <v>32</v>
      </c>
    </row>
    <row r="3" spans="2:9" ht="15" thickBot="1" x14ac:dyDescent="0.4">
      <c r="C3" s="29" t="s">
        <v>26</v>
      </c>
      <c r="D3" s="34">
        <v>30</v>
      </c>
    </row>
    <row r="4" spans="2:9" ht="41" thickBot="1" x14ac:dyDescent="0.4">
      <c r="B4" s="8" t="s">
        <v>15</v>
      </c>
      <c r="C4" s="9" t="s">
        <v>16</v>
      </c>
      <c r="D4" s="9" t="s">
        <v>23</v>
      </c>
      <c r="E4" s="9" t="s">
        <v>24</v>
      </c>
      <c r="F4" s="12" t="s">
        <v>25</v>
      </c>
      <c r="G4" s="12" t="s">
        <v>20</v>
      </c>
      <c r="H4" s="12" t="s">
        <v>21</v>
      </c>
      <c r="I4" s="12" t="s">
        <v>27</v>
      </c>
    </row>
    <row r="5" spans="2:9" ht="22" customHeight="1" thickBot="1" x14ac:dyDescent="0.4">
      <c r="B5" s="10" t="s">
        <v>17</v>
      </c>
      <c r="C5" s="17">
        <v>0.2</v>
      </c>
      <c r="D5" s="33">
        <v>25</v>
      </c>
      <c r="E5" s="33">
        <v>1</v>
      </c>
      <c r="F5" s="16">
        <f>+(D5-$D$3+E5)/$D$3</f>
        <v>-0.13333333333333333</v>
      </c>
      <c r="G5" s="27">
        <f>+F5*C5</f>
        <v>-2.6666666666666668E-2</v>
      </c>
      <c r="H5" s="27">
        <f>+(F5-$G$8)^2</f>
        <v>0.28801111111111105</v>
      </c>
      <c r="I5" s="27">
        <f>+H5*C5</f>
        <v>5.7602222222222214E-2</v>
      </c>
    </row>
    <row r="6" spans="2:9" ht="22" customHeight="1" thickBot="1" x14ac:dyDescent="0.4">
      <c r="B6" s="10" t="s">
        <v>18</v>
      </c>
      <c r="C6" s="17">
        <v>0.5</v>
      </c>
      <c r="D6" s="33">
        <v>36</v>
      </c>
      <c r="E6" s="33">
        <v>2.4</v>
      </c>
      <c r="F6" s="16">
        <f t="shared" ref="F6:F7" si="0">+(D6-$D$3+E6)/$D$3</f>
        <v>0.28000000000000003</v>
      </c>
      <c r="G6" s="27">
        <f t="shared" ref="G6:G7" si="1">+F6*C6</f>
        <v>0.14000000000000001</v>
      </c>
      <c r="H6" s="27">
        <f t="shared" ref="H6:H7" si="2">+(F6-$G$8)^2</f>
        <v>1.5211111111111102E-2</v>
      </c>
      <c r="I6" s="27">
        <f t="shared" ref="I6:I7" si="3">+H6*C6</f>
        <v>7.6055555555555512E-3</v>
      </c>
    </row>
    <row r="7" spans="2:9" ht="22" customHeight="1" thickBot="1" x14ac:dyDescent="0.4">
      <c r="B7" s="10" t="s">
        <v>19</v>
      </c>
      <c r="C7" s="17">
        <v>0.3</v>
      </c>
      <c r="D7" s="33">
        <v>56</v>
      </c>
      <c r="E7" s="33">
        <v>3</v>
      </c>
      <c r="F7" s="16">
        <f t="shared" si="0"/>
        <v>0.96666666666666667</v>
      </c>
      <c r="G7" s="27">
        <f t="shared" si="1"/>
        <v>0.28999999999999998</v>
      </c>
      <c r="H7" s="27">
        <f t="shared" si="2"/>
        <v>0.31734444444444448</v>
      </c>
      <c r="I7" s="27">
        <f t="shared" si="3"/>
        <v>9.5203333333333348E-2</v>
      </c>
    </row>
    <row r="8" spans="2:9" ht="22" customHeight="1" x14ac:dyDescent="0.35">
      <c r="B8" s="5" t="s">
        <v>1</v>
      </c>
      <c r="C8" s="28">
        <f>SUM(C5:C7)</f>
        <v>1</v>
      </c>
      <c r="F8" s="6" t="s">
        <v>4</v>
      </c>
      <c r="G8" s="42">
        <f>SUM(G5:G7)</f>
        <v>0.40333333333333332</v>
      </c>
      <c r="H8" s="31" t="s">
        <v>0</v>
      </c>
      <c r="I8" s="32">
        <f>SUM(I5:I7)</f>
        <v>0.16041111111111112</v>
      </c>
    </row>
    <row r="9" spans="2:9" ht="22" customHeight="1" x14ac:dyDescent="0.35">
      <c r="H9" s="35" t="s">
        <v>22</v>
      </c>
      <c r="I9" s="41">
        <f>SQRT(I8)</f>
        <v>0.4005135592100611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HWK Part B 1-2</vt:lpstr>
      <vt:lpstr>HWK Part B 3-4</vt:lpstr>
      <vt:lpstr>HWK Part B 5-6</vt:lpstr>
      <vt:lpstr>HWK Part B 7-8</vt:lpstr>
      <vt:lpstr>HWK Part B 9-10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2020-07-10T18:06:40Z</dcterms:created>
  <dcterms:modified xsi:type="dcterms:W3CDTF">2022-09-19T19:12:43Z</dcterms:modified>
</cp:coreProperties>
</file>