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270" windowHeight="7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51" i="1"/>
  <c r="C46" i="1"/>
  <c r="D43" i="1"/>
  <c r="H34" i="1"/>
  <c r="G34" i="1"/>
  <c r="D34" i="1"/>
  <c r="D40" i="1" s="1"/>
  <c r="C34" i="1"/>
  <c r="C40" i="1" s="1"/>
  <c r="D33" i="1"/>
  <c r="H26" i="1"/>
  <c r="G26" i="1"/>
  <c r="C21" i="1"/>
  <c r="C25" i="1" s="1"/>
  <c r="D20" i="1"/>
  <c r="D21" i="1" s="1"/>
  <c r="D25" i="1" s="1"/>
  <c r="D19" i="1"/>
  <c r="C19" i="1"/>
  <c r="H18" i="1"/>
  <c r="G18" i="1"/>
  <c r="D13" i="1"/>
  <c r="C13" i="1"/>
  <c r="H12" i="1"/>
  <c r="H20" i="1" s="1"/>
  <c r="H28" i="1" s="1"/>
  <c r="H32" i="1" s="1"/>
  <c r="H36" i="1" s="1"/>
  <c r="G12" i="1"/>
  <c r="G20" i="1" s="1"/>
  <c r="G28" i="1" s="1"/>
  <c r="G32" i="1" s="1"/>
  <c r="G36" i="1" s="1"/>
  <c r="H7" i="1"/>
  <c r="G7" i="1"/>
  <c r="C88" i="1" s="1"/>
  <c r="C48" i="1" l="1"/>
  <c r="H38" i="1"/>
  <c r="H40" i="1" s="1"/>
  <c r="D45" i="1" s="1"/>
  <c r="D46" i="1" s="1"/>
  <c r="D48" i="1" s="1"/>
  <c r="G38" i="1"/>
  <c r="G40" i="1" s="1"/>
</calcChain>
</file>

<file path=xl/sharedStrings.xml><?xml version="1.0" encoding="utf-8"?>
<sst xmlns="http://schemas.openxmlformats.org/spreadsheetml/2006/main" count="98" uniqueCount="94">
  <si>
    <t>SECTION IV -  FINANCIAL ANALYSIS (25 POINTS)</t>
  </si>
  <si>
    <t>Question 6 (25 points)</t>
  </si>
  <si>
    <t xml:space="preserve">Prepare the Cash Flow Statement and Ratio Analysis </t>
  </si>
  <si>
    <t>Balance Sheet (000's)</t>
  </si>
  <si>
    <t>Income Statement (000's)</t>
  </si>
  <si>
    <t>Current Assets</t>
  </si>
  <si>
    <t>Revenues by Geography</t>
  </si>
  <si>
    <t xml:space="preserve"> Cash</t>
  </si>
  <si>
    <t xml:space="preserve">  U.S.</t>
  </si>
  <si>
    <t xml:space="preserve"> Accounts Receivable</t>
  </si>
  <si>
    <t xml:space="preserve">  Europe</t>
  </si>
  <si>
    <t xml:space="preserve"> Inventories</t>
  </si>
  <si>
    <t xml:space="preserve">  Asia</t>
  </si>
  <si>
    <t xml:space="preserve"> Prepaid Expenses</t>
  </si>
  <si>
    <t>Total Revenue</t>
  </si>
  <si>
    <t>Total Current Assets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</si>
  <si>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</si>
  <si>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</si>
  <si>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</si>
  <si>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</si>
  <si>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</si>
  <si>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</si>
  <si>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</si>
  <si>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</si>
  <si>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Gross Profit</t>
  </si>
  <si>
    <t>Net P&amp;E</t>
  </si>
  <si>
    <t>Operating Expenses</t>
  </si>
  <si>
    <t>Long-Term Investments</t>
  </si>
  <si>
    <t xml:space="preserve"> Administrative &amp; General</t>
  </si>
  <si>
    <t xml:space="preserve"> Marketing Expenses</t>
  </si>
  <si>
    <t>Total Assets</t>
  </si>
  <si>
    <t xml:space="preserve"> Other Operating Expenses</t>
  </si>
  <si>
    <t>Total Operating Expenses</t>
  </si>
  <si>
    <t>Liabilities and Owners Equity</t>
  </si>
  <si>
    <t>EBITDA</t>
  </si>
  <si>
    <t>Current Liabilities</t>
  </si>
  <si>
    <t xml:space="preserve"> Accounts Payable</t>
  </si>
  <si>
    <t>Depreciation</t>
  </si>
  <si>
    <t xml:space="preserve"> Accrued Income Taxes</t>
  </si>
  <si>
    <t xml:space="preserve"> Accrued Expenses</t>
  </si>
  <si>
    <t>EBIT</t>
  </si>
  <si>
    <t xml:space="preserve"> Current Portion of Long Term Debt</t>
  </si>
  <si>
    <t>Total Current Liabilities</t>
  </si>
  <si>
    <t>Interest Expense</t>
  </si>
  <si>
    <t>Long-Term Debt:</t>
  </si>
  <si>
    <t>EBT</t>
  </si>
  <si>
    <t>Deferred Income Taxes</t>
  </si>
  <si>
    <t>Taxes</t>
  </si>
  <si>
    <t>Total Liabilties</t>
  </si>
  <si>
    <t>Net Income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</si>
  <si>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</si>
  <si>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</si>
  <si>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</si>
  <si>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</si>
  <si>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</si>
  <si>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</si>
  <si>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Cash Flow Statement (000's)</t>
  </si>
  <si>
    <t xml:space="preserve">  Plus Depreciation</t>
  </si>
  <si>
    <t xml:space="preserve">  Plus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</si>
  <si>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</si>
  <si>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</si>
  <si>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</si>
  <si>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</si>
  <si>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</si>
  <si>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</si>
  <si>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</si>
  <si>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</si>
  <si>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</si>
  <si>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</si>
  <si>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</si>
  <si>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</si>
  <si>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</si>
  <si>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Investment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</si>
  <si>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</si>
  <si>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</si>
  <si>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</si>
  <si>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</si>
  <si>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Equity Contribution</t>
  </si>
  <si>
    <t>Total Financing Activities</t>
  </si>
  <si>
    <t>Free Cash Flow</t>
  </si>
  <si>
    <t>Beginning Cash</t>
  </si>
  <si>
    <t>Ending Cash</t>
  </si>
  <si>
    <t>Ratio Analysis</t>
  </si>
  <si>
    <t>Trend Analysis Ratios</t>
  </si>
  <si>
    <t>Revenue Growth</t>
  </si>
  <si>
    <t>Solvency Ratios</t>
  </si>
  <si>
    <t xml:space="preserve"> LTD / Total Capitalization</t>
  </si>
  <si>
    <t xml:space="preserve"> EBITDA / Interest (Coverage Ratio)</t>
  </si>
  <si>
    <t xml:space="preserve"> LTD / EBITDA (Leverage Ratio)</t>
  </si>
  <si>
    <t>Profitability Ratios</t>
  </si>
  <si>
    <t>Gross Margin</t>
  </si>
  <si>
    <t>EBITDA Margin</t>
  </si>
  <si>
    <t>Return on Assets (ROA)</t>
  </si>
  <si>
    <t>Return on Equity (ROE)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</si>
</sst>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\x"/>
    <numFmt numFmtId="167" formatCode="0.000\x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u/>
      <sz val="14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 vertical="center"/>
    </xf>
    <xf numFmtId="44" fontId="7" fillId="0" borderId="0" xfId="2" applyNumberFormat="1" applyFont="1" applyBorder="1"/>
    <xf numFmtId="0" fontId="7" fillId="0" borderId="0" xfId="0" quotePrefix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4" fontId="4" fillId="0" borderId="0" xfId="3" applyNumberFormat="1" applyFont="1" applyFill="1" applyBorder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0" fillId="3" borderId="0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10" fillId="4" borderId="4" xfId="0" applyFont="1" applyFill="1" applyBorder="1"/>
    <xf numFmtId="0" fontId="0" fillId="4" borderId="0" xfId="0" applyFill="1" applyBorder="1"/>
    <xf numFmtId="0" fontId="0" fillId="4" borderId="7" xfId="0" applyFill="1" applyBorder="1"/>
    <xf numFmtId="0" fontId="0" fillId="4" borderId="4" xfId="0" applyFill="1" applyBorder="1"/>
    <xf numFmtId="41" fontId="11" fillId="4" borderId="0" xfId="1" applyNumberFormat="1" applyFont="1" applyFill="1" applyBorder="1"/>
    <xf numFmtId="41" fontId="12" fillId="4" borderId="7" xfId="1" applyNumberFormat="1" applyFont="1" applyFill="1" applyBorder="1"/>
    <xf numFmtId="41" fontId="11" fillId="4" borderId="7" xfId="1" applyNumberFormat="1" applyFont="1" applyFill="1" applyBorder="1"/>
    <xf numFmtId="41" fontId="11" fillId="4" borderId="5" xfId="1" applyNumberFormat="1" applyFont="1" applyFill="1" applyBorder="1"/>
    <xf numFmtId="41" fontId="11" fillId="4" borderId="6" xfId="1" applyNumberFormat="1" applyFont="1" applyFill="1" applyBorder="1"/>
    <xf numFmtId="41" fontId="0" fillId="4" borderId="0" xfId="1" applyNumberFormat="1" applyFont="1" applyFill="1" applyBorder="1"/>
    <xf numFmtId="41" fontId="0" fillId="4" borderId="7" xfId="1" applyNumberFormat="1" applyFont="1" applyFill="1" applyBorder="1"/>
    <xf numFmtId="41" fontId="0" fillId="4" borderId="6" xfId="1" applyNumberFormat="1" applyFont="1" applyFill="1" applyBorder="1"/>
    <xf numFmtId="41" fontId="0" fillId="4" borderId="8" xfId="1" applyNumberFormat="1" applyFont="1" applyFill="1" applyBorder="1"/>
    <xf numFmtId="41" fontId="0" fillId="4" borderId="9" xfId="1" applyNumberFormat="1" applyFont="1" applyFill="1" applyBorder="1"/>
    <xf numFmtId="41" fontId="0" fillId="4" borderId="5" xfId="1" applyNumberFormat="1" applyFont="1" applyFill="1" applyBorder="1"/>
    <xf numFmtId="9" fontId="0" fillId="4" borderId="0" xfId="3" applyFont="1" applyFill="1" applyBorder="1"/>
    <xf numFmtId="0" fontId="0" fillId="4" borderId="10" xfId="0" applyFill="1" applyBorder="1"/>
    <xf numFmtId="41" fontId="0" fillId="4" borderId="11" xfId="1" applyNumberFormat="1" applyFont="1" applyFill="1" applyBorder="1"/>
    <xf numFmtId="41" fontId="0" fillId="4" borderId="12" xfId="1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0" xfId="0" applyBorder="1"/>
    <xf numFmtId="41" fontId="0" fillId="0" borderId="0" xfId="1" applyNumberFormat="1" applyFont="1" applyBorder="1"/>
    <xf numFmtId="0" fontId="6" fillId="3" borderId="5" xfId="0" applyFont="1" applyFill="1" applyBorder="1"/>
    <xf numFmtId="0" fontId="0" fillId="3" borderId="5" xfId="0" applyFill="1" applyBorder="1"/>
    <xf numFmtId="41" fontId="10" fillId="5" borderId="13" xfId="1" applyNumberFormat="1" applyFont="1" applyFill="1" applyBorder="1"/>
    <xf numFmtId="41" fontId="10" fillId="5" borderId="14" xfId="1" applyNumberFormat="1" applyFont="1" applyFill="1" applyBorder="1"/>
    <xf numFmtId="41" fontId="10" fillId="0" borderId="0" xfId="1" applyNumberFormat="1" applyFont="1" applyBorder="1"/>
    <xf numFmtId="0" fontId="10" fillId="0" borderId="0" xfId="0" applyFont="1"/>
    <xf numFmtId="41" fontId="0" fillId="0" borderId="0" xfId="0" applyNumberFormat="1"/>
    <xf numFmtId="41" fontId="0" fillId="0" borderId="0" xfId="1" applyNumberFormat="1" applyFont="1"/>
    <xf numFmtId="0" fontId="10" fillId="6" borderId="13" xfId="0" applyFont="1" applyFill="1" applyBorder="1"/>
    <xf numFmtId="0" fontId="13" fillId="0" borderId="0" xfId="0" applyFont="1"/>
    <xf numFmtId="43" fontId="0" fillId="0" borderId="0" xfId="1" applyFont="1"/>
    <xf numFmtId="43" fontId="10" fillId="0" borderId="0" xfId="1" applyFont="1"/>
    <xf numFmtId="10" fontId="10" fillId="5" borderId="13" xfId="3" applyNumberFormat="1" applyFont="1" applyFill="1" applyBorder="1"/>
    <xf numFmtId="41" fontId="10" fillId="0" borderId="0" xfId="1" applyNumberFormat="1" applyFont="1"/>
    <xf numFmtId="165" fontId="0" fillId="0" borderId="0" xfId="3" applyNumberFormat="1" applyFont="1"/>
    <xf numFmtId="165" fontId="10" fillId="5" borderId="13" xfId="3" applyNumberFormat="1" applyFont="1" applyFill="1" applyBorder="1"/>
    <xf numFmtId="166" fontId="10" fillId="5" borderId="13" xfId="1" applyNumberFormat="1" applyFont="1" applyFill="1" applyBorder="1"/>
    <xf numFmtId="167" fontId="1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sqref="A1:I1"/>
    </sheetView>
  </sheetViews>
  <sheetFormatPr defaultRowHeight="14.5" x14ac:dyDescent="0.35"/>
  <cols>
    <col min="1" max="1" width="36.36328125" customWidth="1"/>
    <col min="3" max="3" width="13.1796875" customWidth="1"/>
    <col min="4" max="4" width="11.6328125" customWidth="1"/>
    <col min="6" max="6" width="26.453125" customWidth="1"/>
    <col min="7" max="7" width="11.54296875" customWidth="1"/>
    <col min="8" max="8" width="12.90625" customWidth="1"/>
  </cols>
  <sheetData>
    <row r="1" spans="1:9" ht="20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3"/>
      <c r="B2" s="3"/>
      <c r="C2" s="3"/>
      <c r="D2" s="3"/>
      <c r="E2" s="3"/>
      <c r="F2" s="3"/>
      <c r="G2" s="3"/>
      <c r="H2" s="3"/>
      <c r="I2" s="3"/>
    </row>
    <row r="3" spans="1:9" ht="18" x14ac:dyDescent="0.4">
      <c r="A3" s="4" t="s">
        <v>1</v>
      </c>
      <c r="B3" s="5"/>
      <c r="C3" s="6"/>
      <c r="D3" s="7"/>
      <c r="E3" s="8"/>
      <c r="F3" s="9"/>
      <c r="G3" s="10"/>
      <c r="I3" s="3"/>
    </row>
    <row r="4" spans="1:9" ht="18" x14ac:dyDescent="0.4">
      <c r="A4" s="11" t="s">
        <v>2</v>
      </c>
      <c r="B4" s="12"/>
      <c r="C4" s="12"/>
      <c r="D4" s="12"/>
      <c r="E4" s="12"/>
      <c r="F4" s="12"/>
      <c r="G4" s="12"/>
      <c r="H4" s="12"/>
      <c r="I4" s="3"/>
    </row>
    <row r="5" spans="1:9" ht="15" thickBot="1" x14ac:dyDescent="0.4">
      <c r="A5" s="3"/>
      <c r="B5" s="3"/>
      <c r="C5" s="3"/>
      <c r="D5" s="3"/>
      <c r="E5" s="3"/>
      <c r="F5" s="3"/>
      <c r="G5" s="3"/>
      <c r="H5" s="3"/>
      <c r="I5" s="3"/>
    </row>
    <row r="6" spans="1:9" ht="15.5" x14ac:dyDescent="0.35">
      <c r="A6" s="13" t="s">
        <v>3</v>
      </c>
      <c r="B6" s="14"/>
      <c r="C6" s="14"/>
      <c r="D6" s="15"/>
      <c r="E6" s="13" t="s">
        <v>4</v>
      </c>
      <c r="F6" s="14"/>
      <c r="G6" s="14"/>
      <c r="H6" s="15"/>
    </row>
    <row r="7" spans="1:9" x14ac:dyDescent="0.35">
      <c r="A7" s="16"/>
      <c r="B7" s="17"/>
      <c r="C7" s="18">
        <v>2011</v>
      </c>
      <c r="D7" s="19">
        <v>2012</v>
      </c>
      <c r="E7" s="16"/>
      <c r="F7" s="17"/>
      <c r="G7" s="18">
        <f>+C7</f>
        <v>2011</v>
      </c>
      <c r="H7" s="19">
        <f>+D7</f>
        <v>2012</v>
      </c>
    </row>
    <row r="8" spans="1:9" x14ac:dyDescent="0.35">
      <c r="A8" s="20" t="s">
        <v>5</v>
      </c>
      <c r="B8" s="21"/>
      <c r="C8" s="21"/>
      <c r="D8" s="22"/>
      <c r="E8" s="20" t="s">
        <v>6</v>
      </c>
      <c r="F8" s="21"/>
      <c r="G8" s="21"/>
      <c r="H8" s="22"/>
    </row>
    <row r="9" spans="1:9" x14ac:dyDescent="0.35">
      <c r="A9" s="23" t="s">
        <v>7</v>
      </c>
      <c r="B9" s="24"/>
      <c r="C9" s="24">
        <v>67500</v>
      </c>
      <c r="D9" s="25">
        <v>86100</v>
      </c>
      <c r="E9" s="23" t="s">
        <v>8</v>
      </c>
      <c r="F9" s="24"/>
      <c r="G9" s="24">
        <v>1200000</v>
      </c>
      <c r="H9" s="26">
        <v>1400000</v>
      </c>
    </row>
    <row r="10" spans="1:9" x14ac:dyDescent="0.35">
      <c r="A10" s="23" t="s">
        <v>9</v>
      </c>
      <c r="B10" s="24"/>
      <c r="C10" s="24">
        <v>67500</v>
      </c>
      <c r="D10" s="26">
        <v>87000</v>
      </c>
      <c r="E10" s="23" t="s">
        <v>10</v>
      </c>
      <c r="F10" s="24"/>
      <c r="G10" s="24">
        <v>180000</v>
      </c>
      <c r="H10" s="26">
        <v>210000</v>
      </c>
    </row>
    <row r="11" spans="1:9" x14ac:dyDescent="0.35">
      <c r="A11" s="23" t="s">
        <v>11</v>
      </c>
      <c r="B11" s="24"/>
      <c r="C11" s="24">
        <v>52500</v>
      </c>
      <c r="D11" s="26">
        <v>65000</v>
      </c>
      <c r="E11" s="23" t="s">
        <v>12</v>
      </c>
      <c r="F11" s="24"/>
      <c r="G11" s="27">
        <v>60000</v>
      </c>
      <c r="H11" s="28">
        <v>75000</v>
      </c>
    </row>
    <row r="12" spans="1:9" x14ac:dyDescent="0.35">
      <c r="A12" s="23" t="s">
        <v>13</v>
      </c>
      <c r="B12" s="24"/>
      <c r="C12" s="27">
        <v>15000</v>
      </c>
      <c r="D12" s="28">
        <v>13000</v>
      </c>
      <c r="E12" s="23" t="s">
        <v>14</v>
      </c>
      <c r="F12" s="29"/>
      <c r="G12" s="29">
        <f>SUM(G9:G11)</f>
        <v>1440000</v>
      </c>
      <c r="H12" s="30">
        <f>SUM(H9:H11)</f>
        <v>1685000</v>
      </c>
    </row>
    <row r="13" spans="1:9" x14ac:dyDescent="0.35">
      <c r="A13" s="23" t="s">
        <v>15</v>
      </c>
      <c r="B13" s="29"/>
      <c r="C13" s="29">
        <f>SUM(C9:C12)</f>
        <v>202500</v>
      </c>
      <c r="D13" s="30">
        <f>SUM(D9:D12)</f>
        <v>251100</v>
      </c>
      <c r="E13" s="23"/>
      <c r="F13" s="29"/>
      <c r="G13" s="29"/>
      <c r="H13" s="30"/>
    </row>
    <row r="14" spans="1:9" x14ac:dyDescent="0.35">
      <c r="A14" s="23"/>
      <c r="B14" s="29"/>
      <c r="C14" s="29"/>
      <c r="D14" s="30"/>
      <c r="E14" s="20" t="s">
        <v>16</v>
      </c>
      <c r="F14" s="29"/>
      <c r="G14" s="29"/>
      <c r="H14" s="30"/>
    </row>
    <row r="15" spans="1:9" x14ac:dyDescent="0.35">
      <c r="A15" s="20" t="s">
        <v>17</v>
      </c>
      <c r="B15" s="29"/>
      <c r="C15" s="29"/>
      <c r="D15" s="30"/>
      <c r="E15" s="23" t="s">
        <v>8</v>
      </c>
      <c r="F15" s="24"/>
      <c r="G15" s="24">
        <v>330000</v>
      </c>
      <c r="H15" s="26">
        <v>405000</v>
      </c>
    </row>
    <row r="16" spans="1:9" x14ac:dyDescent="0.35">
      <c r="A16" s="23" t="s">
        <v>18</v>
      </c>
      <c r="B16" s="24"/>
      <c r="C16" s="24">
        <v>3750000</v>
      </c>
      <c r="D16" s="30">
        <v>3750000</v>
      </c>
      <c r="E16" s="23" t="s">
        <v>10</v>
      </c>
      <c r="F16" s="24"/>
      <c r="G16" s="24">
        <v>150000</v>
      </c>
      <c r="H16" s="26">
        <v>172500</v>
      </c>
    </row>
    <row r="17" spans="1:8" x14ac:dyDescent="0.35">
      <c r="A17" s="23" t="s">
        <v>19</v>
      </c>
      <c r="B17" s="24"/>
      <c r="C17" s="24">
        <v>675000</v>
      </c>
      <c r="D17" s="26">
        <v>800000</v>
      </c>
      <c r="E17" s="23" t="s">
        <v>12</v>
      </c>
      <c r="F17" s="24"/>
      <c r="G17" s="27">
        <v>37500</v>
      </c>
      <c r="H17" s="28">
        <v>52500</v>
      </c>
    </row>
    <row r="18" spans="1:8" x14ac:dyDescent="0.35">
      <c r="A18" s="23" t="s">
        <v>20</v>
      </c>
      <c r="B18" s="24"/>
      <c r="C18" s="27">
        <v>75000</v>
      </c>
      <c r="D18" s="28">
        <v>100000</v>
      </c>
      <c r="E18" s="23" t="s">
        <v>21</v>
      </c>
      <c r="F18" s="29"/>
      <c r="G18" s="29">
        <f>SUM(G15:G17)</f>
        <v>517500</v>
      </c>
      <c r="H18" s="30">
        <f>SUM(H15:H17)</f>
        <v>630000</v>
      </c>
    </row>
    <row r="19" spans="1:8" x14ac:dyDescent="0.35">
      <c r="A19" s="23" t="s">
        <v>22</v>
      </c>
      <c r="B19" s="29"/>
      <c r="C19" s="29">
        <f>SUM(C16:C18)</f>
        <v>4500000</v>
      </c>
      <c r="D19" s="30">
        <f>SUM(D16:D18)</f>
        <v>4650000</v>
      </c>
      <c r="E19" s="23"/>
      <c r="F19" s="29"/>
      <c r="G19" s="29"/>
      <c r="H19" s="30"/>
    </row>
    <row r="20" spans="1:8" x14ac:dyDescent="0.35">
      <c r="A20" s="23" t="s">
        <v>23</v>
      </c>
      <c r="B20" s="24"/>
      <c r="C20" s="27">
        <v>-450000</v>
      </c>
      <c r="D20" s="31">
        <f>+C20-H30</f>
        <v>-550000</v>
      </c>
      <c r="E20" s="23" t="s">
        <v>24</v>
      </c>
      <c r="F20" s="29"/>
      <c r="G20" s="29">
        <f>+G12-G18</f>
        <v>922500</v>
      </c>
      <c r="H20" s="30">
        <f>+H12-H18</f>
        <v>1055000</v>
      </c>
    </row>
    <row r="21" spans="1:8" x14ac:dyDescent="0.35">
      <c r="A21" s="23" t="s">
        <v>25</v>
      </c>
      <c r="B21" s="29"/>
      <c r="C21" s="29">
        <f>+C19+C20</f>
        <v>4050000</v>
      </c>
      <c r="D21" s="30">
        <f>+D20+D19</f>
        <v>4100000</v>
      </c>
      <c r="E21" s="23"/>
      <c r="F21" s="29"/>
      <c r="G21" s="29"/>
      <c r="H21" s="30"/>
    </row>
    <row r="22" spans="1:8" x14ac:dyDescent="0.35">
      <c r="A22" s="23"/>
      <c r="B22" s="29"/>
      <c r="C22" s="29"/>
      <c r="D22" s="30"/>
      <c r="E22" s="20" t="s">
        <v>26</v>
      </c>
      <c r="F22" s="29"/>
      <c r="G22" s="29"/>
      <c r="H22" s="30"/>
    </row>
    <row r="23" spans="1:8" x14ac:dyDescent="0.35">
      <c r="A23" s="23" t="s">
        <v>27</v>
      </c>
      <c r="B23" s="24"/>
      <c r="C23" s="24">
        <v>300000</v>
      </c>
      <c r="D23" s="26">
        <v>400000</v>
      </c>
      <c r="E23" s="23" t="s">
        <v>28</v>
      </c>
      <c r="F23" s="24"/>
      <c r="G23" s="24">
        <v>217500</v>
      </c>
      <c r="H23" s="26">
        <v>247500</v>
      </c>
    </row>
    <row r="24" spans="1:8" x14ac:dyDescent="0.35">
      <c r="A24" s="23"/>
      <c r="B24" s="29"/>
      <c r="C24" s="29"/>
      <c r="D24" s="30"/>
      <c r="E24" s="23" t="s">
        <v>29</v>
      </c>
      <c r="F24" s="24"/>
      <c r="G24" s="24">
        <v>112500</v>
      </c>
      <c r="H24" s="26">
        <v>120000</v>
      </c>
    </row>
    <row r="25" spans="1:8" ht="15" thickBot="1" x14ac:dyDescent="0.4">
      <c r="A25" s="23" t="s">
        <v>30</v>
      </c>
      <c r="B25" s="29"/>
      <c r="C25" s="32">
        <f>+C23+C21+C13</f>
        <v>4552500</v>
      </c>
      <c r="D25" s="33">
        <f>+D23+D21+D13</f>
        <v>4751100</v>
      </c>
      <c r="E25" s="23" t="s">
        <v>31</v>
      </c>
      <c r="F25" s="24"/>
      <c r="G25" s="27">
        <v>15000</v>
      </c>
      <c r="H25" s="28">
        <v>18000</v>
      </c>
    </row>
    <row r="26" spans="1:8" ht="15" thickTop="1" x14ac:dyDescent="0.35">
      <c r="A26" s="23"/>
      <c r="B26" s="29"/>
      <c r="C26" s="29"/>
      <c r="D26" s="30"/>
      <c r="E26" s="23" t="s">
        <v>32</v>
      </c>
      <c r="F26" s="29"/>
      <c r="G26" s="29">
        <f>SUM(G23:G25)</f>
        <v>345000</v>
      </c>
      <c r="H26" s="30">
        <f>SUM(H23:H25)</f>
        <v>385500</v>
      </c>
    </row>
    <row r="27" spans="1:8" x14ac:dyDescent="0.35">
      <c r="A27" s="20" t="s">
        <v>33</v>
      </c>
      <c r="B27" s="29"/>
      <c r="C27" s="29"/>
      <c r="D27" s="30"/>
      <c r="E27" s="23"/>
      <c r="F27" s="29"/>
      <c r="G27" s="34"/>
      <c r="H27" s="31"/>
    </row>
    <row r="28" spans="1:8" x14ac:dyDescent="0.35">
      <c r="A28" s="23"/>
      <c r="B28" s="29"/>
      <c r="C28" s="29"/>
      <c r="D28" s="30"/>
      <c r="E28" s="20" t="s">
        <v>34</v>
      </c>
      <c r="F28" s="29"/>
      <c r="G28" s="34">
        <f>+G20-G26</f>
        <v>577500</v>
      </c>
      <c r="H28" s="31">
        <f>+H20-H26</f>
        <v>669500</v>
      </c>
    </row>
    <row r="29" spans="1:8" x14ac:dyDescent="0.35">
      <c r="A29" s="20" t="s">
        <v>35</v>
      </c>
      <c r="B29" s="29"/>
      <c r="C29" s="29"/>
      <c r="D29" s="30"/>
      <c r="E29" s="23"/>
      <c r="F29" s="29"/>
      <c r="G29" s="29"/>
      <c r="H29" s="30"/>
    </row>
    <row r="30" spans="1:8" x14ac:dyDescent="0.35">
      <c r="A30" s="23" t="s">
        <v>36</v>
      </c>
      <c r="B30" s="24"/>
      <c r="C30" s="24">
        <v>52500</v>
      </c>
      <c r="D30" s="26">
        <v>65000</v>
      </c>
      <c r="E30" s="20" t="s">
        <v>37</v>
      </c>
      <c r="F30" s="24"/>
      <c r="G30" s="24">
        <v>90000</v>
      </c>
      <c r="H30" s="26">
        <v>100000</v>
      </c>
    </row>
    <row r="31" spans="1:8" x14ac:dyDescent="0.35">
      <c r="A31" s="23" t="s">
        <v>38</v>
      </c>
      <c r="B31" s="24"/>
      <c r="C31" s="24">
        <v>18000</v>
      </c>
      <c r="D31" s="26">
        <v>15000</v>
      </c>
      <c r="E31" s="23"/>
      <c r="F31" s="29"/>
      <c r="G31" s="29"/>
      <c r="H31" s="30"/>
    </row>
    <row r="32" spans="1:8" x14ac:dyDescent="0.35">
      <c r="A32" s="23" t="s">
        <v>39</v>
      </c>
      <c r="B32" s="24"/>
      <c r="C32" s="24">
        <v>15000</v>
      </c>
      <c r="D32" s="26">
        <v>10000</v>
      </c>
      <c r="E32" s="20" t="s">
        <v>40</v>
      </c>
      <c r="F32" s="29"/>
      <c r="G32" s="29">
        <f>+G28-G30</f>
        <v>487500</v>
      </c>
      <c r="H32" s="30">
        <f>+H28-H30</f>
        <v>569500</v>
      </c>
    </row>
    <row r="33" spans="1:8" x14ac:dyDescent="0.35">
      <c r="A33" s="23" t="s">
        <v>41</v>
      </c>
      <c r="B33" s="24"/>
      <c r="C33" s="27">
        <v>30000</v>
      </c>
      <c r="D33" s="28">
        <f>+C33</f>
        <v>30000</v>
      </c>
      <c r="E33" s="23"/>
      <c r="F33" s="29"/>
      <c r="G33" s="29"/>
      <c r="H33" s="30"/>
    </row>
    <row r="34" spans="1:8" x14ac:dyDescent="0.35">
      <c r="A34" s="23" t="s">
        <v>42</v>
      </c>
      <c r="B34" s="29"/>
      <c r="C34" s="29">
        <f>SUM(C30:C33)</f>
        <v>115500</v>
      </c>
      <c r="D34" s="30">
        <f>SUM(D30:D33)</f>
        <v>120000</v>
      </c>
      <c r="E34" s="20" t="s">
        <v>43</v>
      </c>
      <c r="F34" s="29"/>
      <c r="G34" s="29">
        <f>+C36*0.08</f>
        <v>144000</v>
      </c>
      <c r="H34" s="30">
        <f>+D36*0.08</f>
        <v>136000</v>
      </c>
    </row>
    <row r="35" spans="1:8" x14ac:dyDescent="0.35">
      <c r="A35" s="23"/>
      <c r="B35" s="29"/>
      <c r="C35" s="29"/>
      <c r="D35" s="30"/>
      <c r="E35" s="23"/>
      <c r="F35" s="29"/>
      <c r="G35" s="34"/>
      <c r="H35" s="31"/>
    </row>
    <row r="36" spans="1:8" x14ac:dyDescent="0.35">
      <c r="A36" s="23" t="s">
        <v>44</v>
      </c>
      <c r="B36" s="24"/>
      <c r="C36" s="24">
        <v>1800000</v>
      </c>
      <c r="D36" s="26">
        <v>1700000</v>
      </c>
      <c r="E36" s="23" t="s">
        <v>45</v>
      </c>
      <c r="F36" s="29"/>
      <c r="G36" s="29">
        <f>+G32-G34</f>
        <v>343500</v>
      </c>
      <c r="H36" s="30">
        <f>+H32-H34</f>
        <v>433500</v>
      </c>
    </row>
    <row r="37" spans="1:8" x14ac:dyDescent="0.35">
      <c r="A37" s="23"/>
      <c r="B37" s="29"/>
      <c r="C37" s="29"/>
      <c r="D37" s="30"/>
      <c r="E37" s="23"/>
      <c r="F37" s="29"/>
      <c r="G37" s="29"/>
      <c r="H37" s="30"/>
    </row>
    <row r="38" spans="1:8" x14ac:dyDescent="0.35">
      <c r="A38" s="23" t="s">
        <v>46</v>
      </c>
      <c r="B38" s="24"/>
      <c r="C38" s="24">
        <v>18000</v>
      </c>
      <c r="D38" s="26">
        <v>22000</v>
      </c>
      <c r="E38" s="20" t="s">
        <v>47</v>
      </c>
      <c r="F38" s="35"/>
      <c r="G38" s="29">
        <f>+G36*0.4</f>
        <v>137400</v>
      </c>
      <c r="H38" s="30">
        <f>+H36*0.4</f>
        <v>173400</v>
      </c>
    </row>
    <row r="39" spans="1:8" x14ac:dyDescent="0.35">
      <c r="A39" s="23"/>
      <c r="B39" s="29"/>
      <c r="C39" s="34"/>
      <c r="D39" s="31"/>
      <c r="E39" s="23"/>
      <c r="F39" s="29"/>
      <c r="G39" s="29"/>
      <c r="H39" s="30"/>
    </row>
    <row r="40" spans="1:8" ht="15" thickBot="1" x14ac:dyDescent="0.4">
      <c r="A40" s="23" t="s">
        <v>48</v>
      </c>
      <c r="B40" s="29"/>
      <c r="C40" s="29">
        <f>+C38+C36+C34</f>
        <v>1933500</v>
      </c>
      <c r="D40" s="30">
        <f>+D38+D36+D34</f>
        <v>1842000</v>
      </c>
      <c r="E40" s="23" t="s">
        <v>49</v>
      </c>
      <c r="F40" s="29"/>
      <c r="G40" s="32">
        <f>+G36-G38</f>
        <v>206100</v>
      </c>
      <c r="H40" s="33">
        <f>+H36-H38</f>
        <v>260100</v>
      </c>
    </row>
    <row r="41" spans="1:8" ht="15" thickTop="1" x14ac:dyDescent="0.35">
      <c r="A41" s="23"/>
      <c r="B41" s="29"/>
      <c r="C41" s="29"/>
      <c r="D41" s="30"/>
      <c r="E41" s="23"/>
      <c r="F41" s="21"/>
      <c r="G41" s="21"/>
      <c r="H41" s="22"/>
    </row>
    <row r="42" spans="1:8" x14ac:dyDescent="0.35">
      <c r="A42" s="20" t="s">
        <v>50</v>
      </c>
      <c r="B42" s="29"/>
      <c r="C42" s="29"/>
      <c r="D42" s="30"/>
      <c r="E42" s="23"/>
      <c r="F42" s="21"/>
      <c r="G42" s="21"/>
      <c r="H42" s="22"/>
    </row>
    <row r="43" spans="1:8" x14ac:dyDescent="0.35">
      <c r="A43" s="23" t="s">
        <v>51</v>
      </c>
      <c r="B43" s="24"/>
      <c r="C43" s="24">
        <v>1500000</v>
      </c>
      <c r="D43" s="26">
        <f>+C43</f>
        <v>1500000</v>
      </c>
      <c r="E43" s="23"/>
      <c r="F43" s="21"/>
      <c r="G43" s="21"/>
      <c r="H43" s="22"/>
    </row>
    <row r="44" spans="1:8" x14ac:dyDescent="0.35">
      <c r="A44" s="23" t="s">
        <v>52</v>
      </c>
      <c r="B44" s="24"/>
      <c r="C44" s="24">
        <v>0</v>
      </c>
      <c r="D44" s="26">
        <v>30000</v>
      </c>
      <c r="E44" s="23"/>
      <c r="F44" s="21"/>
      <c r="G44" s="21"/>
      <c r="H44" s="22"/>
    </row>
    <row r="45" spans="1:8" x14ac:dyDescent="0.35">
      <c r="A45" s="23" t="s">
        <v>53</v>
      </c>
      <c r="B45" s="29"/>
      <c r="C45" s="34">
        <v>1119000</v>
      </c>
      <c r="D45" s="31">
        <f>+C45+H40</f>
        <v>1379100</v>
      </c>
      <c r="E45" s="23"/>
      <c r="F45" s="21"/>
      <c r="G45" s="21"/>
      <c r="H45" s="22"/>
    </row>
    <row r="46" spans="1:8" x14ac:dyDescent="0.35">
      <c r="A46" s="23" t="s">
        <v>54</v>
      </c>
      <c r="B46" s="29"/>
      <c r="C46" s="29">
        <f>SUM(C43:C45)</f>
        <v>2619000</v>
      </c>
      <c r="D46" s="30">
        <f>SUM(D42:D45)</f>
        <v>2909100</v>
      </c>
      <c r="E46" s="23"/>
      <c r="F46" s="21"/>
      <c r="G46" s="21"/>
      <c r="H46" s="22"/>
    </row>
    <row r="47" spans="1:8" x14ac:dyDescent="0.35">
      <c r="A47" s="23"/>
      <c r="B47" s="29"/>
      <c r="C47" s="29"/>
      <c r="D47" s="30"/>
      <c r="E47" s="23"/>
      <c r="F47" s="21"/>
      <c r="G47" s="21"/>
      <c r="H47" s="22"/>
    </row>
    <row r="48" spans="1:8" ht="15" thickBot="1" x14ac:dyDescent="0.4">
      <c r="A48" s="23" t="s">
        <v>55</v>
      </c>
      <c r="B48" s="29"/>
      <c r="C48" s="32">
        <f>+C46+C40</f>
        <v>4552500</v>
      </c>
      <c r="D48" s="33">
        <f>+D46+D40</f>
        <v>4751100</v>
      </c>
      <c r="E48" s="23"/>
      <c r="F48" s="21"/>
      <c r="G48" s="21"/>
      <c r="H48" s="22"/>
    </row>
    <row r="49" spans="1:8" ht="15.5" thickTop="1" thickBot="1" x14ac:dyDescent="0.4">
      <c r="A49" s="36"/>
      <c r="B49" s="37"/>
      <c r="C49" s="37"/>
      <c r="D49" s="38"/>
      <c r="E49" s="36"/>
      <c r="F49" s="39"/>
      <c r="G49" s="39"/>
      <c r="H49" s="40"/>
    </row>
    <row r="50" spans="1:8" x14ac:dyDescent="0.35">
      <c r="A50" s="41"/>
      <c r="B50" s="42"/>
      <c r="C50" s="42"/>
      <c r="D50" s="42"/>
      <c r="E50" s="42"/>
    </row>
    <row r="51" spans="1:8" ht="15.5" x14ac:dyDescent="0.35">
      <c r="A51" s="43" t="s">
        <v>56</v>
      </c>
      <c r="B51" s="44"/>
      <c r="C51" s="18"/>
      <c r="D51" s="18">
        <f>+D7</f>
        <v>2012</v>
      </c>
    </row>
    <row r="52" spans="1:8" x14ac:dyDescent="0.35">
      <c r="C52" s="42"/>
      <c r="D52" s="42"/>
    </row>
    <row r="53" spans="1:8" ht="20.25" customHeight="1" x14ac:dyDescent="0.35">
      <c r="A53" t="s">
        <v>49</v>
      </c>
      <c r="C53" s="42"/>
      <c r="D53" s="45"/>
    </row>
    <row r="54" spans="1:8" ht="20.25" customHeight="1" x14ac:dyDescent="0.35">
      <c r="A54" t="s">
        <v>57</v>
      </c>
      <c r="C54" s="42"/>
      <c r="D54" s="45"/>
    </row>
    <row r="55" spans="1:8" ht="20.25" customHeight="1" x14ac:dyDescent="0.35">
      <c r="A55" t="s">
        <v>58</v>
      </c>
      <c r="C55" s="42"/>
      <c r="D55" s="45"/>
    </row>
    <row r="56" spans="1:8" ht="20.25" customHeight="1" thickBot="1" x14ac:dyDescent="0.4">
      <c r="A56" t="s">
        <v>59</v>
      </c>
      <c r="C56" s="42"/>
      <c r="D56" s="46"/>
    </row>
    <row r="57" spans="1:8" ht="18.75" customHeight="1" thickTop="1" x14ac:dyDescent="0.35">
      <c r="C57" s="42"/>
      <c r="D57" s="47"/>
      <c r="E57" s="42"/>
    </row>
    <row r="58" spans="1:8" ht="18.75" customHeight="1" x14ac:dyDescent="0.35">
      <c r="A58" s="48" t="s">
        <v>60</v>
      </c>
      <c r="C58" s="42"/>
      <c r="D58" s="47"/>
      <c r="E58" s="42"/>
    </row>
    <row r="59" spans="1:8" ht="21" customHeight="1" x14ac:dyDescent="0.35">
      <c r="A59" t="s">
        <v>61</v>
      </c>
      <c r="C59" s="42"/>
      <c r="D59" s="45"/>
    </row>
    <row r="60" spans="1:8" ht="21" customHeight="1" x14ac:dyDescent="0.35">
      <c r="A60" t="s">
        <v>62</v>
      </c>
      <c r="C60" s="42"/>
      <c r="D60" s="45"/>
    </row>
    <row r="61" spans="1:8" ht="21" customHeight="1" x14ac:dyDescent="0.35">
      <c r="A61" t="s">
        <v>63</v>
      </c>
      <c r="C61" s="42"/>
      <c r="D61" s="45"/>
    </row>
    <row r="62" spans="1:8" ht="21" customHeight="1" x14ac:dyDescent="0.35">
      <c r="A62" t="s">
        <v>64</v>
      </c>
      <c r="C62" s="42"/>
      <c r="D62" s="45"/>
    </row>
    <row r="63" spans="1:8" ht="21" customHeight="1" x14ac:dyDescent="0.35">
      <c r="A63" t="s">
        <v>65</v>
      </c>
      <c r="C63" s="42"/>
      <c r="D63" s="45"/>
    </row>
    <row r="64" spans="1:8" ht="21" customHeight="1" x14ac:dyDescent="0.35">
      <c r="A64" t="s">
        <v>66</v>
      </c>
      <c r="C64" s="42"/>
      <c r="D64" s="45"/>
    </row>
    <row r="65" spans="1:6" ht="21" customHeight="1" x14ac:dyDescent="0.35">
      <c r="A65" t="s">
        <v>67</v>
      </c>
      <c r="C65" s="42"/>
      <c r="D65" s="45"/>
    </row>
    <row r="66" spans="1:6" ht="18.75" customHeight="1" x14ac:dyDescent="0.35">
      <c r="C66" s="42"/>
      <c r="D66" s="47"/>
      <c r="E66" s="42"/>
    </row>
    <row r="67" spans="1:6" ht="18.75" customHeight="1" thickBot="1" x14ac:dyDescent="0.4">
      <c r="A67" t="s">
        <v>68</v>
      </c>
      <c r="C67" s="42"/>
      <c r="D67" s="46"/>
    </row>
    <row r="68" spans="1:6" ht="18.75" customHeight="1" thickTop="1" x14ac:dyDescent="0.35">
      <c r="C68" s="42"/>
      <c r="D68" s="42"/>
      <c r="E68" s="42"/>
      <c r="F68" s="42"/>
    </row>
    <row r="69" spans="1:6" ht="18.75" customHeight="1" x14ac:dyDescent="0.35">
      <c r="A69" s="48" t="s">
        <v>69</v>
      </c>
      <c r="C69" s="42"/>
      <c r="D69" s="42"/>
      <c r="E69" s="42"/>
      <c r="F69" s="42"/>
    </row>
    <row r="70" spans="1:6" ht="21" customHeight="1" x14ac:dyDescent="0.35">
      <c r="A70" t="s">
        <v>70</v>
      </c>
      <c r="C70" s="42"/>
      <c r="D70" s="45"/>
    </row>
    <row r="71" spans="1:6" ht="21" customHeight="1" x14ac:dyDescent="0.35">
      <c r="A71" t="s">
        <v>71</v>
      </c>
      <c r="C71" s="42"/>
      <c r="D71" s="45"/>
    </row>
    <row r="72" spans="1:6" ht="21" customHeight="1" x14ac:dyDescent="0.35">
      <c r="A72" t="s">
        <v>72</v>
      </c>
      <c r="C72" s="42"/>
      <c r="D72" s="45"/>
    </row>
    <row r="73" spans="1:6" ht="18.75" customHeight="1" x14ac:dyDescent="0.35">
      <c r="C73" s="42"/>
      <c r="D73" s="47"/>
      <c r="E73" s="42"/>
      <c r="F73" s="42"/>
    </row>
    <row r="74" spans="1:6" ht="18.75" customHeight="1" thickBot="1" x14ac:dyDescent="0.4">
      <c r="A74" t="s">
        <v>73</v>
      </c>
      <c r="C74" s="42"/>
      <c r="D74" s="46"/>
    </row>
    <row r="75" spans="1:6" ht="18.75" customHeight="1" thickTop="1" x14ac:dyDescent="0.35">
      <c r="C75" s="42"/>
      <c r="D75" s="47"/>
      <c r="E75" s="42"/>
    </row>
    <row r="76" spans="1:6" ht="18.75" customHeight="1" x14ac:dyDescent="0.35">
      <c r="A76" s="48" t="s">
        <v>74</v>
      </c>
      <c r="C76" s="42"/>
      <c r="D76" s="47"/>
      <c r="E76" s="42"/>
    </row>
    <row r="77" spans="1:6" ht="21" customHeight="1" x14ac:dyDescent="0.35">
      <c r="A77" t="s">
        <v>75</v>
      </c>
      <c r="C77" s="42"/>
      <c r="D77" s="45"/>
    </row>
    <row r="78" spans="1:6" ht="21" customHeight="1" x14ac:dyDescent="0.35">
      <c r="A78" t="s">
        <v>76</v>
      </c>
      <c r="C78" s="42"/>
      <c r="D78" s="45"/>
    </row>
    <row r="79" spans="1:6" ht="21" customHeight="1" x14ac:dyDescent="0.35">
      <c r="A79" t="s">
        <v>77</v>
      </c>
      <c r="C79" s="42"/>
      <c r="D79" s="45"/>
    </row>
    <row r="80" spans="1:6" ht="21" customHeight="1" x14ac:dyDescent="0.35">
      <c r="A80" t="s">
        <v>78</v>
      </c>
      <c r="C80" s="42"/>
      <c r="D80" s="45"/>
    </row>
    <row r="81" spans="1:6" ht="18.75" customHeight="1" x14ac:dyDescent="0.35">
      <c r="C81" s="42"/>
      <c r="D81" s="47"/>
      <c r="E81" s="42"/>
    </row>
    <row r="82" spans="1:6" ht="21" customHeight="1" thickBot="1" x14ac:dyDescent="0.4">
      <c r="A82" s="48" t="s">
        <v>79</v>
      </c>
      <c r="C82" s="42"/>
      <c r="D82" s="46"/>
    </row>
    <row r="83" spans="1:6" ht="18.75" customHeight="1" thickTop="1" x14ac:dyDescent="0.35">
      <c r="C83" s="42"/>
      <c r="D83" s="47"/>
      <c r="E83" s="42"/>
    </row>
    <row r="84" spans="1:6" ht="21" customHeight="1" x14ac:dyDescent="0.35">
      <c r="A84" t="s">
        <v>80</v>
      </c>
      <c r="C84" s="42"/>
      <c r="D84" s="45"/>
    </row>
    <row r="85" spans="1:6" ht="18.75" customHeight="1" x14ac:dyDescent="0.35">
      <c r="C85" s="42"/>
      <c r="D85" s="47"/>
      <c r="E85" s="42"/>
    </row>
    <row r="86" spans="1:6" ht="21" customHeight="1" thickBot="1" x14ac:dyDescent="0.4">
      <c r="A86" t="s">
        <v>81</v>
      </c>
      <c r="C86" s="42"/>
      <c r="D86" s="46"/>
      <c r="F86" s="49"/>
    </row>
    <row r="87" spans="1:6" ht="18.75" customHeight="1" thickTop="1" x14ac:dyDescent="0.35">
      <c r="B87" s="50"/>
      <c r="C87" s="50"/>
      <c r="D87" s="50"/>
    </row>
    <row r="88" spans="1:6" ht="18.75" customHeight="1" x14ac:dyDescent="0.35">
      <c r="A88" s="8" t="s">
        <v>82</v>
      </c>
      <c r="C88" s="51">
        <f>+G7</f>
        <v>2011</v>
      </c>
      <c r="D88" s="51">
        <f>+D7</f>
        <v>2012</v>
      </c>
    </row>
    <row r="89" spans="1:6" ht="18.75" customHeight="1" x14ac:dyDescent="0.35"/>
    <row r="90" spans="1:6" ht="18.75" customHeight="1" x14ac:dyDescent="0.35">
      <c r="A90" s="52" t="s">
        <v>83</v>
      </c>
      <c r="B90" s="53"/>
      <c r="C90" s="53"/>
      <c r="D90" s="50"/>
    </row>
    <row r="91" spans="1:6" ht="21" customHeight="1" x14ac:dyDescent="0.35">
      <c r="A91" t="s">
        <v>84</v>
      </c>
      <c r="B91" s="53"/>
      <c r="C91" s="54"/>
      <c r="D91" s="55"/>
    </row>
    <row r="92" spans="1:6" ht="8.25" customHeight="1" x14ac:dyDescent="0.35">
      <c r="C92" s="48"/>
      <c r="D92" s="56"/>
    </row>
    <row r="93" spans="1:6" ht="18.75" customHeight="1" x14ac:dyDescent="0.35">
      <c r="A93" s="52" t="s">
        <v>85</v>
      </c>
      <c r="B93" s="53"/>
      <c r="C93" s="54"/>
      <c r="D93" s="54"/>
    </row>
    <row r="94" spans="1:6" ht="21" customHeight="1" x14ac:dyDescent="0.35">
      <c r="A94" t="s">
        <v>86</v>
      </c>
      <c r="B94" s="57"/>
      <c r="C94" s="58"/>
      <c r="D94" s="58"/>
    </row>
    <row r="95" spans="1:6" ht="21" customHeight="1" x14ac:dyDescent="0.35">
      <c r="A95" s="48" t="s">
        <v>87</v>
      </c>
      <c r="B95" s="53"/>
      <c r="C95" s="59"/>
      <c r="D95" s="59"/>
    </row>
    <row r="96" spans="1:6" ht="21" customHeight="1" x14ac:dyDescent="0.35">
      <c r="A96" s="48" t="s">
        <v>88</v>
      </c>
      <c r="B96" s="53"/>
      <c r="C96" s="59"/>
      <c r="D96" s="59"/>
    </row>
    <row r="97" spans="1:4" ht="11.25" customHeight="1" x14ac:dyDescent="0.35">
      <c r="B97" s="53"/>
      <c r="C97" s="60"/>
      <c r="D97" s="60"/>
    </row>
    <row r="98" spans="1:4" ht="18.75" customHeight="1" x14ac:dyDescent="0.35">
      <c r="A98" s="52" t="s">
        <v>89</v>
      </c>
      <c r="B98" s="53"/>
      <c r="C98" s="54"/>
      <c r="D98" s="54"/>
    </row>
    <row r="99" spans="1:4" ht="21" customHeight="1" x14ac:dyDescent="0.35">
      <c r="A99" t="s">
        <v>90</v>
      </c>
      <c r="B99" s="57"/>
      <c r="C99" s="58"/>
      <c r="D99" s="58"/>
    </row>
    <row r="100" spans="1:4" ht="21" customHeight="1" x14ac:dyDescent="0.35">
      <c r="A100" t="s">
        <v>91</v>
      </c>
      <c r="B100" s="57"/>
      <c r="C100" s="58"/>
      <c r="D100" s="58"/>
    </row>
    <row r="101" spans="1:4" ht="21" customHeight="1" x14ac:dyDescent="0.35">
      <c r="A101" t="s">
        <v>92</v>
      </c>
      <c r="B101" s="57"/>
      <c r="C101" s="54"/>
      <c r="D101" s="58"/>
    </row>
    <row r="102" spans="1:4" ht="21" customHeight="1" x14ac:dyDescent="0.35">
      <c r="A102" t="s">
        <v>93</v>
      </c>
      <c r="B102" s="57"/>
      <c r="C102" s="54"/>
      <c r="D102" s="58"/>
    </row>
    <row r="103" spans="1:4" x14ac:dyDescent="0.35">
      <c r="D103" s="53"/>
    </row>
  </sheetData>
  <mergeCells count="2">
    <mergeCell ref="A1:I1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2014-07-18T09:09:08Z</dcterms:created>
  <dcterms:modified xsi:type="dcterms:W3CDTF">2014-07-18T09:13:22Z</dcterms:modified>
</cp:coreProperties>
</file>