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Website templates\ACTIVE LEARNING\PART IV - COMPANY SPECIFIC ANALYSIS\PROBLEMS\Spreadsheets and Templates\Spreadsheet Templates\"/>
    </mc:Choice>
  </mc:AlternateContent>
  <xr:revisionPtr revIDLastSave="0" documentId="13_ncr:1_{520F9A18-95E8-4F02-A496-8E9164704435}" xr6:coauthVersionLast="46" xr6:coauthVersionMax="46" xr10:uidLastSave="{00000000-0000-0000-0000-000000000000}"/>
  <bookViews>
    <workbookView xWindow="101880" yWindow="150" windowWidth="23340" windowHeight="15990" activeTab="1" xr2:uid="{9AF63844-5991-438F-8F01-7BA447AA1D8E}"/>
  </bookViews>
  <sheets>
    <sheet name="Problem 16-1" sheetId="1" r:id="rId1"/>
    <sheet name="Problem 16-2" sheetId="3" r:id="rId2"/>
    <sheet name="Problem 16-3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5" i="3" l="1"/>
  <c r="C103" i="3"/>
  <c r="C95" i="3"/>
  <c r="C98" i="3" s="1"/>
  <c r="C92" i="3"/>
  <c r="C87" i="3"/>
  <c r="C83" i="3"/>
  <c r="C88" i="3" s="1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F79" i="3"/>
  <c r="A79" i="3"/>
  <c r="A78" i="3"/>
  <c r="A77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I52" i="3"/>
  <c r="I79" i="3" s="1"/>
  <c r="E52" i="3"/>
  <c r="E79" i="3" s="1"/>
  <c r="D52" i="3"/>
  <c r="D79" i="3" s="1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K27" i="3"/>
  <c r="K52" i="3" s="1"/>
  <c r="K79" i="3" s="1"/>
  <c r="J27" i="3"/>
  <c r="J52" i="3" s="1"/>
  <c r="J79" i="3" s="1"/>
  <c r="I27" i="3"/>
  <c r="H27" i="3"/>
  <c r="H52" i="3" s="1"/>
  <c r="H79" i="3" s="1"/>
  <c r="G27" i="3"/>
  <c r="G52" i="3" s="1"/>
  <c r="G79" i="3" s="1"/>
  <c r="F27" i="3"/>
  <c r="F52" i="3" s="1"/>
  <c r="E27" i="3"/>
  <c r="D27" i="3"/>
  <c r="C27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L27" i="1"/>
  <c r="L52" i="1" s="1"/>
  <c r="K27" i="1"/>
  <c r="K52" i="1" s="1"/>
  <c r="J27" i="1"/>
  <c r="J52" i="1" s="1"/>
  <c r="I27" i="1"/>
  <c r="I52" i="1" s="1"/>
  <c r="H27" i="1"/>
  <c r="H52" i="1" s="1"/>
  <c r="G27" i="1"/>
  <c r="G52" i="1" s="1"/>
  <c r="F27" i="1"/>
  <c r="F52" i="1" s="1"/>
  <c r="E27" i="1"/>
  <c r="E52" i="1" s="1"/>
  <c r="C27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E9" i="1"/>
  <c r="F9" i="1" s="1"/>
  <c r="G9" i="1" s="1"/>
  <c r="H9" i="1" s="1"/>
  <c r="I9" i="1" s="1"/>
  <c r="J9" i="1" s="1"/>
  <c r="K9" i="1" s="1"/>
  <c r="L9" i="1" s="1"/>
  <c r="A9" i="1"/>
  <c r="A8" i="1"/>
  <c r="A7" i="1"/>
  <c r="A6" i="1"/>
  <c r="A5" i="1"/>
  <c r="A4" i="1"/>
  <c r="A3" i="1"/>
  <c r="A26" i="2" l="1"/>
  <c r="A27" i="2"/>
  <c r="A28" i="2"/>
  <c r="B25" i="2"/>
  <c r="A29" i="2"/>
  <c r="A25" i="2"/>
  <c r="C66" i="2"/>
  <c r="A63" i="2"/>
  <c r="A64" i="2"/>
  <c r="A65" i="2"/>
  <c r="A66" i="2"/>
  <c r="A67" i="2"/>
  <c r="A68" i="2"/>
  <c r="A69" i="2"/>
  <c r="A70" i="2"/>
  <c r="A71" i="2"/>
  <c r="A72" i="2"/>
  <c r="A73" i="2"/>
  <c r="A111" i="2"/>
  <c r="C87" i="2"/>
  <c r="C76" i="2"/>
  <c r="C80" i="2" s="1"/>
  <c r="C74" i="2"/>
  <c r="C59" i="2"/>
  <c r="A50" i="2"/>
  <c r="A51" i="2"/>
  <c r="A52" i="2"/>
  <c r="A53" i="2"/>
  <c r="A54" i="2"/>
  <c r="A44" i="2"/>
  <c r="A45" i="2"/>
  <c r="A46" i="2"/>
  <c r="A47" i="2"/>
  <c r="A48" i="2"/>
  <c r="A49" i="2"/>
  <c r="A39" i="2"/>
  <c r="A40" i="2"/>
  <c r="A41" i="2"/>
  <c r="A42" i="2"/>
  <c r="A43" i="2"/>
  <c r="A35" i="2"/>
  <c r="A36" i="2"/>
  <c r="A37" i="2"/>
  <c r="I101" i="2"/>
  <c r="I100" i="2"/>
  <c r="J100" i="2" s="1"/>
  <c r="K100" i="2" s="1"/>
  <c r="L100" i="2" s="1"/>
  <c r="M100" i="2" s="1"/>
  <c r="N100" i="2" s="1"/>
  <c r="O100" i="2" s="1"/>
  <c r="P100" i="2" s="1"/>
  <c r="I99" i="2"/>
  <c r="J99" i="2" s="1"/>
  <c r="K99" i="2" s="1"/>
  <c r="L99" i="2" s="1"/>
  <c r="M99" i="2" s="1"/>
  <c r="N99" i="2" s="1"/>
  <c r="O99" i="2" s="1"/>
  <c r="P99" i="2" s="1"/>
  <c r="H22" i="2"/>
  <c r="A103" i="2"/>
  <c r="A104" i="2"/>
  <c r="A105" i="2"/>
  <c r="A91" i="2"/>
  <c r="A92" i="2"/>
  <c r="A93" i="2"/>
  <c r="A94" i="2"/>
  <c r="A95" i="2"/>
  <c r="A96" i="2"/>
  <c r="A97" i="2"/>
  <c r="A98" i="2"/>
  <c r="A99" i="2"/>
  <c r="A100" i="2"/>
  <c r="A101" i="2"/>
  <c r="A102" i="2"/>
  <c r="A106" i="2"/>
  <c r="A107" i="2"/>
  <c r="A108" i="2"/>
  <c r="A109" i="2"/>
  <c r="A110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H95" i="2"/>
  <c r="H122" i="2" s="1"/>
  <c r="B177" i="2"/>
  <c r="B176" i="2"/>
  <c r="B175" i="2"/>
  <c r="B142" i="2"/>
  <c r="B141" i="2"/>
  <c r="B140" i="2"/>
  <c r="A90" i="2"/>
  <c r="A89" i="2"/>
  <c r="A88" i="2"/>
  <c r="A87" i="2"/>
  <c r="A86" i="2"/>
  <c r="A85" i="2"/>
  <c r="A84" i="2"/>
  <c r="A83" i="2"/>
  <c r="A82" i="2"/>
  <c r="A81" i="2"/>
  <c r="A80" i="2"/>
  <c r="B79" i="2"/>
  <c r="A79" i="2"/>
  <c r="B78" i="2"/>
  <c r="A78" i="2"/>
  <c r="B77" i="2"/>
  <c r="A77" i="2"/>
  <c r="A76" i="2"/>
  <c r="A75" i="2"/>
  <c r="A74" i="2"/>
  <c r="A62" i="2"/>
  <c r="A61" i="2"/>
  <c r="A60" i="2"/>
  <c r="A59" i="2"/>
  <c r="A58" i="2"/>
  <c r="A57" i="2"/>
  <c r="A56" i="2"/>
  <c r="A55" i="2"/>
  <c r="B40" i="2"/>
  <c r="A38" i="2"/>
  <c r="A34" i="2"/>
  <c r="A33" i="2"/>
  <c r="A32" i="2"/>
  <c r="B31" i="2"/>
  <c r="A31" i="2"/>
  <c r="A24" i="2"/>
  <c r="A23" i="2"/>
  <c r="A22" i="2"/>
  <c r="A21" i="2"/>
  <c r="A20" i="2"/>
  <c r="A19" i="2"/>
  <c r="A18" i="2"/>
  <c r="A16" i="2"/>
  <c r="A15" i="2"/>
  <c r="A13" i="2"/>
  <c r="A12" i="2"/>
  <c r="A10" i="2"/>
  <c r="A9" i="2"/>
  <c r="A8" i="2"/>
  <c r="A7" i="2"/>
  <c r="A6" i="2"/>
  <c r="C69" i="2" l="1"/>
  <c r="C83" i="2"/>
  <c r="J101" i="2"/>
  <c r="K101" i="2" l="1"/>
  <c r="L101" i="2" l="1"/>
  <c r="M101" i="2" l="1"/>
  <c r="N101" i="2" l="1"/>
  <c r="O101" i="2" l="1"/>
  <c r="P101" i="2" l="1"/>
  <c r="I95" i="2" l="1"/>
  <c r="I122" i="2" s="1"/>
  <c r="I152" i="2" s="1"/>
  <c r="M95" i="2"/>
  <c r="M122" i="2" s="1"/>
  <c r="M152" i="2" s="1"/>
  <c r="L95" i="2"/>
  <c r="L122" i="2" s="1"/>
  <c r="L152" i="2" s="1"/>
  <c r="N95" i="2"/>
  <c r="N122" i="2" s="1"/>
  <c r="N152" i="2" s="1"/>
  <c r="K95" i="2"/>
  <c r="K122" i="2" s="1"/>
  <c r="K152" i="2" s="1"/>
  <c r="P95" i="2"/>
  <c r="P122" i="2" s="1"/>
  <c r="P152" i="2" s="1"/>
  <c r="O95" i="2"/>
  <c r="O122" i="2" s="1"/>
  <c r="O152" i="2" s="1"/>
  <c r="J95" i="2"/>
  <c r="J122" i="2" s="1"/>
  <c r="J152" i="2" s="1"/>
  <c r="C88" i="2"/>
  <c r="C90" i="2" s="1"/>
</calcChain>
</file>

<file path=xl/sharedStrings.xml><?xml version="1.0" encoding="utf-8"?>
<sst xmlns="http://schemas.openxmlformats.org/spreadsheetml/2006/main" count="337" uniqueCount="172">
  <si>
    <t>TRANSACTION SOURCES &amp; USES</t>
  </si>
  <si>
    <t>Sources</t>
  </si>
  <si>
    <t>Funded
($ 000's)</t>
  </si>
  <si>
    <t>% Cap</t>
  </si>
  <si>
    <t xml:space="preserve">  EBITDA
 x</t>
  </si>
  <si>
    <t>Uses</t>
  </si>
  <si>
    <t>Amount
($ 000's)</t>
  </si>
  <si>
    <t>Revolver</t>
  </si>
  <si>
    <t>Cash</t>
  </si>
  <si>
    <t>Purchase Price</t>
  </si>
  <si>
    <t>Refinance Debt</t>
  </si>
  <si>
    <t xml:space="preserve">   Total Bank Debt</t>
  </si>
  <si>
    <t>Transaction Fees &amp; Expenses</t>
  </si>
  <si>
    <t>Total Debt</t>
  </si>
  <si>
    <t>Cash Equity</t>
  </si>
  <si>
    <t>Total Sources</t>
  </si>
  <si>
    <t>Total Uses</t>
  </si>
  <si>
    <t>LIBOR Rate/Floor=</t>
  </si>
  <si>
    <t>DEBT SCHEDULES / ANALYSIS</t>
  </si>
  <si>
    <t>($ 000's)</t>
  </si>
  <si>
    <t>Historical</t>
  </si>
  <si>
    <t>PROJECTED</t>
  </si>
  <si>
    <t>Interest Rate Assumptions</t>
  </si>
  <si>
    <t>LIBOR Rate</t>
  </si>
  <si>
    <t>LIBOR Iincrease / Decrease</t>
  </si>
  <si>
    <t>Outstanding</t>
  </si>
  <si>
    <t>Interest Payment</t>
  </si>
  <si>
    <t>Spread</t>
  </si>
  <si>
    <t>Interest rate</t>
  </si>
  <si>
    <t>Total Interest Payment</t>
  </si>
  <si>
    <t>Total Scheduled Payment</t>
  </si>
  <si>
    <t>Total Debt Outstanding</t>
  </si>
  <si>
    <t>BALANCE SHEET</t>
  </si>
  <si>
    <t>Pre-
Transaction</t>
  </si>
  <si>
    <t>Debit</t>
  </si>
  <si>
    <t>Credit</t>
  </si>
  <si>
    <t>Post -
Transaction</t>
  </si>
  <si>
    <t>Current Assets</t>
  </si>
  <si>
    <t>Accounts Receivable</t>
  </si>
  <si>
    <t>Other Current Assets</t>
  </si>
  <si>
    <t>Total Current Assets</t>
  </si>
  <si>
    <t>Goodwill</t>
  </si>
  <si>
    <t>Capitalized Fees</t>
  </si>
  <si>
    <t>Invesment in JV</t>
  </si>
  <si>
    <t xml:space="preserve">  Total Assets</t>
  </si>
  <si>
    <t>Current Liabilities</t>
  </si>
  <si>
    <t>Accounts Payable</t>
  </si>
  <si>
    <t xml:space="preserve">Other Current Liabilities </t>
  </si>
  <si>
    <t>Total Current Liabilities</t>
  </si>
  <si>
    <t>Existing Long Term Debt</t>
  </si>
  <si>
    <t>Total Long Term Debt</t>
  </si>
  <si>
    <t>Other Liabilities / Deferred Taxes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</si>
  <si>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</si>
  <si>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</si>
  <si>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</si>
  <si>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</si>
  <si>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</si>
  <si>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</si>
  <si>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INPUT OPERATING ASSUMPTIONS</t>
  </si>
  <si>
    <t>INCOME STATEMENT ASSUMPTIONS</t>
  </si>
  <si>
    <t>Total Revenue</t>
  </si>
  <si>
    <t>Cost of Revenue as % of Revenue</t>
  </si>
  <si>
    <t>Operating Expenses as % of Revenue</t>
  </si>
  <si>
    <t>Depreciation as % of Revenue</t>
  </si>
  <si>
    <t>Tax Rate</t>
  </si>
  <si>
    <t>CASH FLOW STATEMENT ASSUMPTIONS</t>
  </si>
  <si>
    <t>Capital Expenditures as % of Revenue</t>
  </si>
  <si>
    <t>BALANCE SHEET ASSUMPTIONS</t>
  </si>
  <si>
    <t xml:space="preserve">  Accounts Receivable Days</t>
  </si>
  <si>
    <t xml:space="preserve">  Other Current Assets % of Revenues</t>
  </si>
  <si>
    <t xml:space="preserve">  Accounts Payable Days</t>
  </si>
  <si>
    <t>Prepare the Income Statement Projections (20 points)</t>
  </si>
  <si>
    <t>INCOME STATEMENT</t>
  </si>
  <si>
    <t>REVENUE</t>
  </si>
  <si>
    <t xml:space="preserve">   Sales Growth</t>
  </si>
  <si>
    <t>COST OF SALES (excl. Deprec.)</t>
  </si>
  <si>
    <t>Gross Profit</t>
  </si>
  <si>
    <t xml:space="preserve">   Gross Margin</t>
  </si>
  <si>
    <t>Selling, General &amp; Administrative Expenses</t>
  </si>
  <si>
    <t>EBITDA</t>
  </si>
  <si>
    <t xml:space="preserve">   % Sales</t>
  </si>
  <si>
    <t xml:space="preserve">   Depreciation</t>
  </si>
  <si>
    <t>EBITA</t>
  </si>
  <si>
    <t xml:space="preserve">   Amort. of Fees</t>
  </si>
  <si>
    <t>EBIT</t>
  </si>
  <si>
    <t>INTEREST EXPENSE (INCOME):</t>
  </si>
  <si>
    <t xml:space="preserve"> Total Interest Expense</t>
  </si>
  <si>
    <t>EBT Taxes</t>
  </si>
  <si>
    <t xml:space="preserve">   Tax Rate</t>
  </si>
  <si>
    <t>Tax Expense</t>
  </si>
  <si>
    <t>NET INCOME (LOSS)</t>
  </si>
  <si>
    <t>CASH FLOW STATEMENT</t>
  </si>
  <si>
    <t xml:space="preserve">   Net Income (Loss)</t>
  </si>
  <si>
    <t xml:space="preserve">   Amortization of Fees</t>
  </si>
  <si>
    <t xml:space="preserve">   Deffered Taxes</t>
  </si>
  <si>
    <t>Cash Income (CI)</t>
  </si>
  <si>
    <t>WORKING CAPITAL ACTIVITIES:</t>
  </si>
  <si>
    <t xml:space="preserve">  Change in Accounts Receivable</t>
  </si>
  <si>
    <t xml:space="preserve">  Change in Other Current Assets</t>
  </si>
  <si>
    <t xml:space="preserve">  Change in Accounts Payable</t>
  </si>
  <si>
    <t xml:space="preserve">  Change in other Current Liabilities</t>
  </si>
  <si>
    <t>Total Working Capital Activities</t>
  </si>
  <si>
    <t>Operating Cash Flow (OCF)</t>
  </si>
  <si>
    <t>INVESTMENT ACTIVITIES:</t>
  </si>
  <si>
    <t xml:space="preserve">   Capital Expenditures</t>
  </si>
  <si>
    <t>Total Investment Activivites</t>
  </si>
  <si>
    <t>Cash Available for Debt Service (CAFDS)</t>
  </si>
  <si>
    <t>FINANCING ACTIVITIES (Pmts/Borrowings):</t>
  </si>
  <si>
    <t xml:space="preserve">  Total Debt Payments</t>
  </si>
  <si>
    <t>Equity Contribution</t>
  </si>
  <si>
    <t>Total Financing Activivites</t>
  </si>
  <si>
    <t>Free Cash Flow</t>
  </si>
  <si>
    <t>GREEN LANDSCAPE SERVICES</t>
  </si>
  <si>
    <t>Average Revenue Per Service (ARPS)</t>
  </si>
  <si>
    <t>Average Number of Services per Customer per Year</t>
  </si>
  <si>
    <t>Number of Total Customers</t>
  </si>
  <si>
    <t xml:space="preserve">   ARPS Growth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</si>
  <si>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</si>
  <si>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</si>
  <si>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</si>
  <si>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</si>
  <si>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</si>
  <si>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</si>
  <si>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</si>
  <si>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</si>
  <si>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</si>
  <si>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 xml:space="preserve">  Customers Growth</t>
  </si>
  <si>
    <t>Working Capital as % of Revenue</t>
  </si>
  <si>
    <t>Deferred Tax as % of Taxes</t>
  </si>
  <si>
    <t>Debt Payments</t>
  </si>
  <si>
    <t>Problem 16-1</t>
  </si>
  <si>
    <t>Revenue Worksheet Assumptions</t>
  </si>
  <si>
    <t>Depreciation</t>
  </si>
  <si>
    <t>ALEXANDRIA HOTEL</t>
  </si>
  <si>
    <t>Problem 16-2</t>
  </si>
  <si>
    <t>Average Dairy Rate (ADR)</t>
  </si>
  <si>
    <t xml:space="preserve">   ADR Growth</t>
  </si>
  <si>
    <t>Number of Rooms</t>
  </si>
  <si>
    <t>Occupancy Rate</t>
  </si>
  <si>
    <t>Days in a Year</t>
  </si>
  <si>
    <t>Gross Fixed Assets</t>
  </si>
  <si>
    <t xml:space="preserve"> Less Accumulated Depreciation</t>
  </si>
  <si>
    <t>Net Fixed Asssets</t>
  </si>
  <si>
    <t>Net Working Capital</t>
  </si>
  <si>
    <t>Contra Working Capital</t>
  </si>
  <si>
    <t>Long Term Debt</t>
  </si>
  <si>
    <t>Deferred Taxes</t>
  </si>
  <si>
    <t>EXPO HOTEL CORPORATION</t>
  </si>
  <si>
    <t>Stock Price</t>
  </si>
  <si>
    <t>Shares</t>
  </si>
  <si>
    <t xml:space="preserve">Term Loan </t>
  </si>
  <si>
    <t>Senior Unsecured Notes</t>
  </si>
  <si>
    <t>Revenues</t>
  </si>
  <si>
    <t>Number of Rooms (000's)</t>
  </si>
  <si>
    <t>Acquisition Target Year 0 EBITDA =</t>
  </si>
  <si>
    <t>Principal Payment %</t>
  </si>
  <si>
    <t>Total P+I</t>
  </si>
  <si>
    <t>IRR</t>
  </si>
  <si>
    <t xml:space="preserve">Scheduled Principal Payment </t>
  </si>
  <si>
    <t xml:space="preserve">  Deferred Taxes as % of Taxes</t>
  </si>
  <si>
    <t>Other Current Liabilities as % of Revenue</t>
  </si>
  <si>
    <t>Net PP&amp;E</t>
  </si>
  <si>
    <t>Gross PP&amp;E</t>
  </si>
  <si>
    <t>Error</t>
  </si>
  <si>
    <t>Commited
($ 000's)</t>
  </si>
  <si>
    <t>Unfunded</t>
  </si>
  <si>
    <t>Interest and Fee Payment</t>
  </si>
  <si>
    <t>Funded (LIBOR+)</t>
  </si>
  <si>
    <t>Unfunded Fee</t>
  </si>
  <si>
    <t>Problem 6-3</t>
  </si>
  <si>
    <t>Days in a Year (ignore leap years)</t>
  </si>
  <si>
    <t>Revenue Worksheet Assumptions  (input customized assumptions)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</si>
</sst>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_(* #,##0_);_(* \(#,##0\);_(* &quot;-&quot;?_);_(@_)"/>
    <numFmt numFmtId="168" formatCode="_(* #,##0.0_);_(* \(#,##0.0\);_(* &quot;-&quot;??_);_(@_)"/>
    <numFmt numFmtId="169" formatCode="0.00\x"/>
    <numFmt numFmtId="170" formatCode="&quot;$&quot;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70C0"/>
      <name val="Arial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73">
    <xf numFmtId="0" fontId="0" fillId="0" borderId="0" xfId="0"/>
    <xf numFmtId="0" fontId="3" fillId="0" borderId="0" xfId="0" applyFont="1" applyAlignment="1">
      <alignment horizontal="center"/>
    </xf>
    <xf numFmtId="40" fontId="5" fillId="0" borderId="0" xfId="4" applyNumberFormat="1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0" fillId="0" borderId="0" xfId="0" applyAlignment="1">
      <alignment horizontal="centerContinuous"/>
    </xf>
    <xf numFmtId="40" fontId="7" fillId="0" borderId="0" xfId="4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9" fillId="2" borderId="0" xfId="4" applyFont="1" applyFill="1"/>
    <xf numFmtId="0" fontId="10" fillId="2" borderId="0" xfId="4" applyFont="1" applyFill="1"/>
    <xf numFmtId="0" fontId="11" fillId="2" borderId="0" xfId="0" applyFont="1" applyFill="1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4" fontId="4" fillId="0" borderId="2" xfId="1" applyNumberFormat="1" applyFont="1" applyBorder="1"/>
    <xf numFmtId="166" fontId="0" fillId="0" borderId="2" xfId="0" applyNumberFormat="1" applyBorder="1" applyAlignment="1">
      <alignment horizontal="center"/>
    </xf>
    <xf numFmtId="164" fontId="12" fillId="0" borderId="2" xfId="1" applyNumberFormat="1" applyFont="1" applyBorder="1"/>
    <xf numFmtId="164" fontId="4" fillId="0" borderId="3" xfId="1" applyNumberFormat="1" applyFont="1" applyBorder="1"/>
    <xf numFmtId="165" fontId="0" fillId="0" borderId="3" xfId="3" applyNumberFormat="1" applyFont="1" applyBorder="1"/>
    <xf numFmtId="164" fontId="12" fillId="0" borderId="3" xfId="1" applyNumberFormat="1" applyFont="1" applyBorder="1"/>
    <xf numFmtId="164" fontId="4" fillId="0" borderId="4" xfId="1" applyNumberFormat="1" applyFont="1" applyBorder="1"/>
    <xf numFmtId="166" fontId="0" fillId="0" borderId="4" xfId="0" applyNumberFormat="1" applyBorder="1" applyAlignment="1">
      <alignment horizontal="center"/>
    </xf>
    <xf numFmtId="164" fontId="12" fillId="0" borderId="0" xfId="0" applyNumberFormat="1" applyFont="1"/>
    <xf numFmtId="0" fontId="4" fillId="0" borderId="0" xfId="0" applyFont="1"/>
    <xf numFmtId="164" fontId="8" fillId="0" borderId="4" xfId="1" applyNumberFormat="1" applyFont="1" applyBorder="1"/>
    <xf numFmtId="166" fontId="8" fillId="0" borderId="4" xfId="0" applyNumberFormat="1" applyFont="1" applyBorder="1" applyAlignment="1">
      <alignment horizontal="center"/>
    </xf>
    <xf numFmtId="164" fontId="4" fillId="0" borderId="5" xfId="1" applyNumberFormat="1" applyFont="1" applyBorder="1"/>
    <xf numFmtId="166" fontId="0" fillId="0" borderId="5" xfId="0" applyNumberFormat="1" applyBorder="1" applyAlignment="1">
      <alignment horizontal="center"/>
    </xf>
    <xf numFmtId="168" fontId="12" fillId="0" borderId="0" xfId="1" applyNumberFormat="1" applyFont="1"/>
    <xf numFmtId="0" fontId="8" fillId="0" borderId="0" xfId="0" applyFont="1"/>
    <xf numFmtId="164" fontId="8" fillId="0" borderId="6" xfId="1" applyNumberFormat="1" applyFont="1" applyBorder="1"/>
    <xf numFmtId="166" fontId="0" fillId="0" borderId="6" xfId="0" applyNumberFormat="1" applyBorder="1" applyAlignment="1">
      <alignment horizontal="center"/>
    </xf>
    <xf numFmtId="168" fontId="13" fillId="0" borderId="0" xfId="1" applyNumberFormat="1" applyFont="1"/>
    <xf numFmtId="164" fontId="8" fillId="0" borderId="7" xfId="1" applyNumberFormat="1" applyFont="1" applyBorder="1"/>
    <xf numFmtId="164" fontId="0" fillId="0" borderId="0" xfId="0" applyNumberFormat="1"/>
    <xf numFmtId="0" fontId="8" fillId="0" borderId="0" xfId="0" applyFont="1" applyAlignment="1">
      <alignment horizontal="right"/>
    </xf>
    <xf numFmtId="164" fontId="8" fillId="0" borderId="3" xfId="2" applyNumberFormat="1" applyFont="1" applyBorder="1"/>
    <xf numFmtId="10" fontId="13" fillId="0" borderId="0" xfId="3" applyNumberFormat="1" applyFont="1"/>
    <xf numFmtId="165" fontId="13" fillId="0" borderId="0" xfId="3" applyNumberFormat="1" applyFont="1"/>
    <xf numFmtId="0" fontId="9" fillId="2" borderId="0" xfId="0" applyFont="1" applyFill="1"/>
    <xf numFmtId="0" fontId="14" fillId="0" borderId="0" xfId="0" quotePrefix="1" applyFont="1"/>
    <xf numFmtId="0" fontId="8" fillId="0" borderId="0" xfId="0" applyFont="1" applyAlignment="1">
      <alignment horizontal="centerContinuous"/>
    </xf>
    <xf numFmtId="0" fontId="8" fillId="4" borderId="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7" fontId="8" fillId="3" borderId="2" xfId="0" applyNumberFormat="1" applyFont="1" applyFill="1" applyBorder="1" applyAlignment="1">
      <alignment horizontal="center"/>
    </xf>
    <xf numFmtId="17" fontId="8" fillId="3" borderId="11" xfId="0" applyNumberFormat="1" applyFont="1" applyFill="1" applyBorder="1" applyAlignment="1">
      <alignment horizontal="center"/>
    </xf>
    <xf numFmtId="17" fontId="8" fillId="3" borderId="3" xfId="0" applyNumberFormat="1" applyFont="1" applyFill="1" applyBorder="1" applyAlignment="1">
      <alignment horizontal="center"/>
    </xf>
    <xf numFmtId="10" fontId="4" fillId="0" borderId="3" xfId="0" applyNumberFormat="1" applyFont="1" applyBorder="1"/>
    <xf numFmtId="10" fontId="0" fillId="0" borderId="3" xfId="0" applyNumberFormat="1" applyBorder="1"/>
    <xf numFmtId="165" fontId="12" fillId="0" borderId="3" xfId="0" applyNumberFormat="1" applyFon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15" fillId="0" borderId="3" xfId="1" applyNumberFormat="1" applyFont="1" applyBorder="1"/>
    <xf numFmtId="168" fontId="0" fillId="0" borderId="0" xfId="0" applyNumberFormat="1"/>
    <xf numFmtId="164" fontId="0" fillId="0" borderId="0" xfId="1" applyNumberFormat="1" applyFont="1"/>
    <xf numFmtId="0" fontId="16" fillId="0" borderId="0" xfId="0" applyFont="1"/>
    <xf numFmtId="164" fontId="17" fillId="0" borderId="3" xfId="1" applyNumberFormat="1" applyFont="1" applyBorder="1"/>
    <xf numFmtId="10" fontId="0" fillId="0" borderId="0" xfId="3" applyNumberFormat="1" applyFont="1" applyBorder="1"/>
    <xf numFmtId="164" fontId="0" fillId="0" borderId="3" xfId="0" applyNumberFormat="1" applyBorder="1"/>
    <xf numFmtId="164" fontId="8" fillId="0" borderId="0" xfId="1" applyNumberFormat="1" applyFont="1" applyBorder="1"/>
    <xf numFmtId="164" fontId="8" fillId="0" borderId="0" xfId="1" applyNumberFormat="1" applyFont="1" applyBorder="1" applyAlignment="1">
      <alignment horizontal="left"/>
    </xf>
    <xf numFmtId="164" fontId="8" fillId="0" borderId="0" xfId="1" applyNumberFormat="1" applyFont="1" applyBorder="1" applyAlignment="1">
      <alignment horizontal="centerContinuous"/>
    </xf>
    <xf numFmtId="164" fontId="4" fillId="0" borderId="0" xfId="1" applyNumberFormat="1" applyFont="1" applyBorder="1"/>
    <xf numFmtId="164" fontId="4" fillId="0" borderId="3" xfId="1" applyNumberFormat="1" applyFont="1" applyFill="1" applyBorder="1"/>
    <xf numFmtId="164" fontId="4" fillId="0" borderId="0" xfId="1" applyNumberFormat="1" applyFont="1" applyBorder="1" applyAlignment="1">
      <alignment horizontal="left"/>
    </xf>
    <xf numFmtId="164" fontId="4" fillId="0" borderId="3" xfId="1" applyNumberFormat="1" applyFont="1" applyBorder="1" applyAlignment="1">
      <alignment horizontal="centerContinuous"/>
    </xf>
    <xf numFmtId="164" fontId="4" fillId="0" borderId="4" xfId="1" applyNumberFormat="1" applyFont="1" applyFill="1" applyBorder="1"/>
    <xf numFmtId="164" fontId="4" fillId="5" borderId="4" xfId="1" applyNumberFormat="1" applyFont="1" applyFill="1" applyBorder="1"/>
    <xf numFmtId="164" fontId="4" fillId="0" borderId="6" xfId="1" applyNumberFormat="1" applyFont="1" applyFill="1" applyBorder="1"/>
    <xf numFmtId="164" fontId="4" fillId="0" borderId="13" xfId="1" applyNumberFormat="1" applyFont="1" applyBorder="1"/>
    <xf numFmtId="164" fontId="4" fillId="0" borderId="1" xfId="1" applyNumberFormat="1" applyFont="1" applyBorder="1"/>
    <xf numFmtId="164" fontId="15" fillId="0" borderId="0" xfId="1" applyNumberFormat="1" applyFont="1" applyBorder="1"/>
    <xf numFmtId="164" fontId="4" fillId="0" borderId="0" xfId="1" applyNumberFormat="1" applyFont="1" applyFill="1" applyBorder="1"/>
    <xf numFmtId="40" fontId="18" fillId="0" borderId="0" xfId="4" applyNumberFormat="1" applyFont="1"/>
    <xf numFmtId="0" fontId="6" fillId="0" borderId="0" xfId="4" applyFont="1"/>
    <xf numFmtId="0" fontId="8" fillId="3" borderId="14" xfId="0" applyFont="1" applyFill="1" applyBorder="1" applyAlignment="1">
      <alignment horizontal="center"/>
    </xf>
    <xf numFmtId="40" fontId="7" fillId="0" borderId="0" xfId="4" applyNumberFormat="1" applyFont="1"/>
    <xf numFmtId="40" fontId="20" fillId="0" borderId="0" xfId="4" applyNumberFormat="1" applyFont="1"/>
    <xf numFmtId="164" fontId="4" fillId="0" borderId="11" xfId="1" applyNumberFormat="1" applyFont="1" applyBorder="1"/>
    <xf numFmtId="168" fontId="0" fillId="0" borderId="0" xfId="1" applyNumberFormat="1" applyFont="1"/>
    <xf numFmtId="167" fontId="0" fillId="0" borderId="16" xfId="1" applyNumberFormat="1" applyFont="1" applyBorder="1"/>
    <xf numFmtId="167" fontId="0" fillId="0" borderId="5" xfId="1" applyNumberFormat="1" applyFont="1" applyBorder="1"/>
    <xf numFmtId="165" fontId="0" fillId="0" borderId="17" xfId="3" applyNumberFormat="1" applyFont="1" applyBorder="1"/>
    <xf numFmtId="167" fontId="0" fillId="0" borderId="17" xfId="1" applyNumberFormat="1" applyFont="1" applyBorder="1"/>
    <xf numFmtId="167" fontId="0" fillId="0" borderId="4" xfId="1" applyNumberFormat="1" applyFont="1" applyBorder="1"/>
    <xf numFmtId="165" fontId="0" fillId="0" borderId="0" xfId="3" applyNumberFormat="1" applyFont="1"/>
    <xf numFmtId="164" fontId="12" fillId="0" borderId="0" xfId="1" applyNumberFormat="1" applyFont="1" applyBorder="1"/>
    <xf numFmtId="164" fontId="0" fillId="0" borderId="4" xfId="1" applyNumberFormat="1" applyFont="1" applyBorder="1"/>
    <xf numFmtId="0" fontId="0" fillId="0" borderId="18" xfId="0" applyBorder="1"/>
    <xf numFmtId="164" fontId="0" fillId="0" borderId="4" xfId="0" applyNumberFormat="1" applyBorder="1"/>
    <xf numFmtId="167" fontId="0" fillId="0" borderId="3" xfId="1" applyNumberFormat="1" applyFont="1" applyBorder="1"/>
    <xf numFmtId="164" fontId="0" fillId="5" borderId="4" xfId="1" applyNumberFormat="1" applyFont="1" applyFill="1" applyBorder="1"/>
    <xf numFmtId="167" fontId="0" fillId="0" borderId="3" xfId="0" applyNumberFormat="1" applyBorder="1"/>
    <xf numFmtId="167" fontId="0" fillId="0" borderId="0" xfId="1" applyNumberFormat="1" applyFont="1"/>
    <xf numFmtId="167" fontId="0" fillId="0" borderId="3" xfId="1" applyNumberFormat="1" applyFont="1" applyFill="1" applyBorder="1"/>
    <xf numFmtId="167" fontId="8" fillId="0" borderId="0" xfId="0" applyNumberFormat="1" applyFont="1" applyAlignment="1">
      <alignment horizontal="centerContinuous"/>
    </xf>
    <xf numFmtId="167" fontId="0" fillId="0" borderId="4" xfId="1" applyNumberFormat="1" applyFont="1" applyFill="1" applyBorder="1"/>
    <xf numFmtId="0" fontId="21" fillId="0" borderId="0" xfId="0" applyFont="1"/>
    <xf numFmtId="0" fontId="15" fillId="0" borderId="0" xfId="0" applyFont="1"/>
    <xf numFmtId="0" fontId="22" fillId="0" borderId="0" xfId="0" applyFont="1" applyAlignment="1">
      <alignment horizontal="centerContinuous"/>
    </xf>
    <xf numFmtId="167" fontId="0" fillId="0" borderId="5" xfId="1" applyNumberFormat="1" applyFont="1" applyFill="1" applyBorder="1"/>
    <xf numFmtId="0" fontId="8" fillId="0" borderId="13" xfId="0" applyFont="1" applyBorder="1" applyAlignment="1">
      <alignment horizontal="centerContinuous"/>
    </xf>
    <xf numFmtId="164" fontId="0" fillId="0" borderId="3" xfId="1" applyNumberFormat="1" applyFont="1" applyFill="1" applyBorder="1"/>
    <xf numFmtId="17" fontId="8" fillId="3" borderId="20" xfId="0" applyNumberFormat="1" applyFont="1" applyFill="1" applyBorder="1" applyAlignment="1">
      <alignment horizontal="center"/>
    </xf>
    <xf numFmtId="44" fontId="0" fillId="0" borderId="3" xfId="2" applyFont="1" applyBorder="1"/>
    <xf numFmtId="170" fontId="0" fillId="0" borderId="3" xfId="2" applyNumberFormat="1" applyFont="1" applyBorder="1"/>
    <xf numFmtId="10" fontId="24" fillId="0" borderId="3" xfId="3" applyNumberFormat="1" applyFont="1" applyBorder="1"/>
    <xf numFmtId="170" fontId="24" fillId="0" borderId="3" xfId="2" applyNumberFormat="1" applyFont="1" applyBorder="1"/>
    <xf numFmtId="164" fontId="24" fillId="0" borderId="3" xfId="1" applyNumberFormat="1" applyFont="1" applyBorder="1"/>
    <xf numFmtId="164" fontId="25" fillId="0" borderId="3" xfId="1" applyNumberFormat="1" applyFont="1" applyBorder="1"/>
    <xf numFmtId="165" fontId="25" fillId="0" borderId="3" xfId="3" applyNumberFormat="1" applyFont="1" applyBorder="1"/>
    <xf numFmtId="0" fontId="13" fillId="3" borderId="3" xfId="0" applyFont="1" applyFill="1" applyBorder="1" applyAlignment="1">
      <alignment horizontal="center"/>
    </xf>
    <xf numFmtId="0" fontId="0" fillId="0" borderId="1" xfId="0" applyBorder="1"/>
    <xf numFmtId="0" fontId="8" fillId="6" borderId="14" xfId="0" applyFont="1" applyFill="1" applyBorder="1" applyAlignment="1">
      <alignment horizontal="center"/>
    </xf>
    <xf numFmtId="164" fontId="8" fillId="0" borderId="3" xfId="1" applyNumberFormat="1" applyFont="1" applyBorder="1"/>
    <xf numFmtId="167" fontId="4" fillId="0" borderId="5" xfId="1" applyNumberFormat="1" applyFont="1" applyFill="1" applyBorder="1"/>
    <xf numFmtId="167" fontId="0" fillId="0" borderId="22" xfId="1" applyNumberFormat="1" applyFont="1" applyFill="1" applyBorder="1"/>
    <xf numFmtId="40" fontId="7" fillId="0" borderId="0" xfId="4" applyNumberFormat="1" applyFont="1" applyAlignment="1">
      <alignment horizontal="left" wrapText="1"/>
    </xf>
    <xf numFmtId="40" fontId="7" fillId="0" borderId="0" xfId="4" applyNumberFormat="1" applyFont="1" applyAlignment="1">
      <alignment horizontal="left" vertical="center" wrapText="1"/>
    </xf>
    <xf numFmtId="9" fontId="24" fillId="0" borderId="3" xfId="3" applyFont="1" applyBorder="1"/>
    <xf numFmtId="0" fontId="8" fillId="6" borderId="3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/>
    </xf>
    <xf numFmtId="44" fontId="12" fillId="0" borderId="3" xfId="2" applyFont="1" applyBorder="1"/>
    <xf numFmtId="165" fontId="0" fillId="0" borderId="2" xfId="3" applyNumberFormat="1" applyFont="1" applyBorder="1" applyAlignment="1">
      <alignment horizontal="center"/>
    </xf>
    <xf numFmtId="165" fontId="0" fillId="0" borderId="3" xfId="3" applyNumberFormat="1" applyFont="1" applyBorder="1" applyAlignment="1">
      <alignment horizontal="center"/>
    </xf>
    <xf numFmtId="165" fontId="0" fillId="0" borderId="4" xfId="3" applyNumberFormat="1" applyFont="1" applyBorder="1" applyAlignment="1">
      <alignment horizontal="center"/>
    </xf>
    <xf numFmtId="165" fontId="8" fillId="0" borderId="4" xfId="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5" xfId="3" applyNumberFormat="1" applyFont="1" applyBorder="1" applyAlignment="1">
      <alignment horizontal="center"/>
    </xf>
    <xf numFmtId="165" fontId="0" fillId="0" borderId="6" xfId="3" applyNumberFormat="1" applyFont="1" applyBorder="1" applyAlignment="1">
      <alignment horizontal="center"/>
    </xf>
    <xf numFmtId="169" fontId="12" fillId="0" borderId="3" xfId="2" applyNumberFormat="1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167" fontId="0" fillId="0" borderId="11" xfId="1" applyNumberFormat="1" applyFont="1" applyBorder="1"/>
    <xf numFmtId="1" fontId="25" fillId="0" borderId="3" xfId="3" applyNumberFormat="1" applyFont="1" applyBorder="1" applyAlignment="1">
      <alignment horizontal="center"/>
    </xf>
    <xf numFmtId="165" fontId="25" fillId="0" borderId="3" xfId="3" applyNumberFormat="1" applyFont="1" applyBorder="1" applyAlignment="1">
      <alignment horizontal="center"/>
    </xf>
    <xf numFmtId="40" fontId="28" fillId="0" borderId="0" xfId="4" applyNumberFormat="1" applyFont="1"/>
    <xf numFmtId="164" fontId="25" fillId="0" borderId="0" xfId="1" applyNumberFormat="1" applyFont="1" applyBorder="1"/>
    <xf numFmtId="10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64" fontId="0" fillId="0" borderId="12" xfId="0" applyNumberFormat="1" applyBorder="1"/>
    <xf numFmtId="165" fontId="12" fillId="0" borderId="3" xfId="3" applyNumberFormat="1" applyFont="1" applyBorder="1"/>
    <xf numFmtId="167" fontId="17" fillId="0" borderId="5" xfId="1" applyNumberFormat="1" applyFont="1" applyFill="1" applyBorder="1"/>
    <xf numFmtId="40" fontId="7" fillId="0" borderId="0" xfId="4" applyNumberFormat="1" applyFont="1" applyAlignment="1">
      <alignment horizontal="center"/>
    </xf>
    <xf numFmtId="40" fontId="28" fillId="0" borderId="0" xfId="4" applyNumberFormat="1" applyFont="1" applyAlignment="1">
      <alignment horizontal="center"/>
    </xf>
    <xf numFmtId="40" fontId="28" fillId="0" borderId="0" xfId="4" applyNumberFormat="1" applyFont="1" applyAlignment="1">
      <alignment horizontal="right"/>
    </xf>
    <xf numFmtId="165" fontId="25" fillId="0" borderId="3" xfId="3" applyNumberFormat="1" applyFont="1" applyBorder="1" applyAlignment="1">
      <alignment horizontal="right"/>
    </xf>
    <xf numFmtId="164" fontId="24" fillId="0" borderId="3" xfId="1" applyNumberFormat="1" applyFont="1" applyBorder="1" applyAlignment="1">
      <alignment horizontal="right"/>
    </xf>
    <xf numFmtId="167" fontId="0" fillId="0" borderId="24" xfId="1" applyNumberFormat="1" applyFont="1" applyFill="1" applyBorder="1"/>
    <xf numFmtId="167" fontId="24" fillId="0" borderId="5" xfId="1" applyNumberFormat="1" applyFont="1" applyFill="1" applyBorder="1"/>
    <xf numFmtId="164" fontId="29" fillId="0" borderId="0" xfId="1" applyNumberFormat="1" applyFont="1" applyBorder="1"/>
    <xf numFmtId="0" fontId="8" fillId="3" borderId="0" xfId="0" applyFont="1" applyFill="1" applyBorder="1" applyAlignment="1">
      <alignment horizontal="center" vertical="center" wrapText="1"/>
    </xf>
    <xf numFmtId="164" fontId="17" fillId="0" borderId="0" xfId="1" applyNumberFormat="1" applyFont="1" applyBorder="1"/>
    <xf numFmtId="165" fontId="12" fillId="0" borderId="3" xfId="0" applyNumberFormat="1" applyFont="1" applyBorder="1" applyAlignment="1">
      <alignment horizontal="center"/>
    </xf>
    <xf numFmtId="10" fontId="2" fillId="4" borderId="3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4" fontId="24" fillId="0" borderId="3" xfId="2" applyFont="1" applyBorder="1"/>
    <xf numFmtId="164" fontId="25" fillId="0" borderId="3" xfId="1" applyNumberFormat="1" applyFont="1" applyFill="1" applyBorder="1"/>
    <xf numFmtId="0" fontId="19" fillId="0" borderId="0" xfId="4" applyFont="1" applyAlignment="1">
      <alignment horizontal="center"/>
    </xf>
    <xf numFmtId="0" fontId="7" fillId="0" borderId="19" xfId="4" applyFont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26" fillId="0" borderId="10" xfId="0" applyFont="1" applyBorder="1"/>
    <xf numFmtId="0" fontId="7" fillId="0" borderId="23" xfId="4" applyFont="1" applyBorder="1" applyAlignment="1">
      <alignment horizontal="center"/>
    </xf>
    <xf numFmtId="0" fontId="7" fillId="0" borderId="21" xfId="4" applyFont="1" applyBorder="1" applyAlignment="1">
      <alignment horizontal="center"/>
    </xf>
    <xf numFmtId="0" fontId="26" fillId="0" borderId="21" xfId="0" applyFont="1" applyBorder="1"/>
    <xf numFmtId="0" fontId="26" fillId="0" borderId="11" xfId="0" applyFont="1" applyBorder="1"/>
    <xf numFmtId="0" fontId="7" fillId="0" borderId="3" xfId="4" applyFont="1" applyBorder="1" applyAlignment="1">
      <alignment horizontal="center"/>
    </xf>
    <xf numFmtId="0" fontId="26" fillId="0" borderId="3" xfId="0" applyFont="1" applyBorder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9" fillId="0" borderId="15" xfId="4" applyFont="1" applyBorder="1" applyAlignment="1">
      <alignment horizontal="center"/>
    </xf>
    <xf numFmtId="0" fontId="19" fillId="0" borderId="0" xfId="4" applyFont="1" applyBorder="1" applyAlignment="1">
      <alignment horizontal="center"/>
    </xf>
    <xf numFmtId="165" fontId="12" fillId="0" borderId="0" xfId="3" applyNumberFormat="1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OSK Spreads - 2006-3Q 10Q" xfId="4" xr:uid="{4142A0D8-FC82-49D8-A5D2-C509967B7D2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4E012-71A9-442F-9B2A-87E33019557F}">
  <dimension ref="A1:W297"/>
  <sheetViews>
    <sheetView workbookViewId="0">
      <selection activeCell="B21" sqref="B21"/>
    </sheetView>
  </sheetViews>
  <sheetFormatPr defaultRowHeight="14.35" x14ac:dyDescent="0.5"/>
  <cols>
    <col min="1" max="1" width="4.64453125" style="6" customWidth="1"/>
    <col min="2" max="2" width="49.703125" customWidth="1"/>
    <col min="3" max="3" width="12.9375" customWidth="1"/>
    <col min="4" max="4" width="3.52734375" customWidth="1"/>
    <col min="5" max="12" width="11.8203125" customWidth="1"/>
    <col min="13" max="16" width="15" customWidth="1"/>
    <col min="255" max="255" width="5.1171875" customWidth="1"/>
    <col min="256" max="256" width="41.703125" customWidth="1"/>
    <col min="257" max="257" width="14.703125" customWidth="1"/>
    <col min="258" max="258" width="14.87890625" customWidth="1"/>
    <col min="259" max="260" width="11.703125" customWidth="1"/>
    <col min="261" max="261" width="11.87890625" bestFit="1" customWidth="1"/>
    <col min="263" max="263" width="10.29296875" bestFit="1" customWidth="1"/>
    <col min="264" max="264" width="11.29296875" customWidth="1"/>
    <col min="265" max="265" width="5" customWidth="1"/>
    <col min="266" max="271" width="15" customWidth="1"/>
    <col min="511" max="511" width="5.1171875" customWidth="1"/>
    <col min="512" max="512" width="41.703125" customWidth="1"/>
    <col min="513" max="513" width="14.703125" customWidth="1"/>
    <col min="514" max="514" width="14.87890625" customWidth="1"/>
    <col min="515" max="516" width="11.703125" customWidth="1"/>
    <col min="517" max="517" width="11.87890625" bestFit="1" customWidth="1"/>
    <col min="519" max="519" width="10.29296875" bestFit="1" customWidth="1"/>
    <col min="520" max="520" width="11.29296875" customWidth="1"/>
    <col min="521" max="521" width="5" customWidth="1"/>
    <col min="522" max="527" width="15" customWidth="1"/>
    <col min="767" max="767" width="5.1171875" customWidth="1"/>
    <col min="768" max="768" width="41.703125" customWidth="1"/>
    <col min="769" max="769" width="14.703125" customWidth="1"/>
    <col min="770" max="770" width="14.87890625" customWidth="1"/>
    <col min="771" max="772" width="11.703125" customWidth="1"/>
    <col min="773" max="773" width="11.87890625" bestFit="1" customWidth="1"/>
    <col min="775" max="775" width="10.29296875" bestFit="1" customWidth="1"/>
    <col min="776" max="776" width="11.29296875" customWidth="1"/>
    <col min="777" max="777" width="5" customWidth="1"/>
    <col min="778" max="783" width="15" customWidth="1"/>
    <col min="1023" max="1023" width="5.1171875" customWidth="1"/>
    <col min="1024" max="1024" width="41.703125" customWidth="1"/>
    <col min="1025" max="1025" width="14.703125" customWidth="1"/>
    <col min="1026" max="1026" width="14.87890625" customWidth="1"/>
    <col min="1027" max="1028" width="11.703125" customWidth="1"/>
    <col min="1029" max="1029" width="11.87890625" bestFit="1" customWidth="1"/>
    <col min="1031" max="1031" width="10.29296875" bestFit="1" customWidth="1"/>
    <col min="1032" max="1032" width="11.29296875" customWidth="1"/>
    <col min="1033" max="1033" width="5" customWidth="1"/>
    <col min="1034" max="1039" width="15" customWidth="1"/>
    <col min="1279" max="1279" width="5.1171875" customWidth="1"/>
    <col min="1280" max="1280" width="41.703125" customWidth="1"/>
    <col min="1281" max="1281" width="14.703125" customWidth="1"/>
    <col min="1282" max="1282" width="14.87890625" customWidth="1"/>
    <col min="1283" max="1284" width="11.703125" customWidth="1"/>
    <col min="1285" max="1285" width="11.87890625" bestFit="1" customWidth="1"/>
    <col min="1287" max="1287" width="10.29296875" bestFit="1" customWidth="1"/>
    <col min="1288" max="1288" width="11.29296875" customWidth="1"/>
    <col min="1289" max="1289" width="5" customWidth="1"/>
    <col min="1290" max="1295" width="15" customWidth="1"/>
    <col min="1535" max="1535" width="5.1171875" customWidth="1"/>
    <col min="1536" max="1536" width="41.703125" customWidth="1"/>
    <col min="1537" max="1537" width="14.703125" customWidth="1"/>
    <col min="1538" max="1538" width="14.87890625" customWidth="1"/>
    <col min="1539" max="1540" width="11.703125" customWidth="1"/>
    <col min="1541" max="1541" width="11.87890625" bestFit="1" customWidth="1"/>
    <col min="1543" max="1543" width="10.29296875" bestFit="1" customWidth="1"/>
    <col min="1544" max="1544" width="11.29296875" customWidth="1"/>
    <col min="1545" max="1545" width="5" customWidth="1"/>
    <col min="1546" max="1551" width="15" customWidth="1"/>
    <col min="1791" max="1791" width="5.1171875" customWidth="1"/>
    <col min="1792" max="1792" width="41.703125" customWidth="1"/>
    <col min="1793" max="1793" width="14.703125" customWidth="1"/>
    <col min="1794" max="1794" width="14.87890625" customWidth="1"/>
    <col min="1795" max="1796" width="11.703125" customWidth="1"/>
    <col min="1797" max="1797" width="11.87890625" bestFit="1" customWidth="1"/>
    <col min="1799" max="1799" width="10.29296875" bestFit="1" customWidth="1"/>
    <col min="1800" max="1800" width="11.29296875" customWidth="1"/>
    <col min="1801" max="1801" width="5" customWidth="1"/>
    <col min="1802" max="1807" width="15" customWidth="1"/>
    <col min="2047" max="2047" width="5.1171875" customWidth="1"/>
    <col min="2048" max="2048" width="41.703125" customWidth="1"/>
    <col min="2049" max="2049" width="14.703125" customWidth="1"/>
    <col min="2050" max="2050" width="14.87890625" customWidth="1"/>
    <col min="2051" max="2052" width="11.703125" customWidth="1"/>
    <col min="2053" max="2053" width="11.87890625" bestFit="1" customWidth="1"/>
    <col min="2055" max="2055" width="10.29296875" bestFit="1" customWidth="1"/>
    <col min="2056" max="2056" width="11.29296875" customWidth="1"/>
    <col min="2057" max="2057" width="5" customWidth="1"/>
    <col min="2058" max="2063" width="15" customWidth="1"/>
    <col min="2303" max="2303" width="5.1171875" customWidth="1"/>
    <col min="2304" max="2304" width="41.703125" customWidth="1"/>
    <col min="2305" max="2305" width="14.703125" customWidth="1"/>
    <col min="2306" max="2306" width="14.87890625" customWidth="1"/>
    <col min="2307" max="2308" width="11.703125" customWidth="1"/>
    <col min="2309" max="2309" width="11.87890625" bestFit="1" customWidth="1"/>
    <col min="2311" max="2311" width="10.29296875" bestFit="1" customWidth="1"/>
    <col min="2312" max="2312" width="11.29296875" customWidth="1"/>
    <col min="2313" max="2313" width="5" customWidth="1"/>
    <col min="2314" max="2319" width="15" customWidth="1"/>
    <col min="2559" max="2559" width="5.1171875" customWidth="1"/>
    <col min="2560" max="2560" width="41.703125" customWidth="1"/>
    <col min="2561" max="2561" width="14.703125" customWidth="1"/>
    <col min="2562" max="2562" width="14.87890625" customWidth="1"/>
    <col min="2563" max="2564" width="11.703125" customWidth="1"/>
    <col min="2565" max="2565" width="11.87890625" bestFit="1" customWidth="1"/>
    <col min="2567" max="2567" width="10.29296875" bestFit="1" customWidth="1"/>
    <col min="2568" max="2568" width="11.29296875" customWidth="1"/>
    <col min="2569" max="2569" width="5" customWidth="1"/>
    <col min="2570" max="2575" width="15" customWidth="1"/>
    <col min="2815" max="2815" width="5.1171875" customWidth="1"/>
    <col min="2816" max="2816" width="41.703125" customWidth="1"/>
    <col min="2817" max="2817" width="14.703125" customWidth="1"/>
    <col min="2818" max="2818" width="14.87890625" customWidth="1"/>
    <col min="2819" max="2820" width="11.703125" customWidth="1"/>
    <col min="2821" max="2821" width="11.87890625" bestFit="1" customWidth="1"/>
    <col min="2823" max="2823" width="10.29296875" bestFit="1" customWidth="1"/>
    <col min="2824" max="2824" width="11.29296875" customWidth="1"/>
    <col min="2825" max="2825" width="5" customWidth="1"/>
    <col min="2826" max="2831" width="15" customWidth="1"/>
    <col min="3071" max="3071" width="5.1171875" customWidth="1"/>
    <col min="3072" max="3072" width="41.703125" customWidth="1"/>
    <col min="3073" max="3073" width="14.703125" customWidth="1"/>
    <col min="3074" max="3074" width="14.87890625" customWidth="1"/>
    <col min="3075" max="3076" width="11.703125" customWidth="1"/>
    <col min="3077" max="3077" width="11.87890625" bestFit="1" customWidth="1"/>
    <col min="3079" max="3079" width="10.29296875" bestFit="1" customWidth="1"/>
    <col min="3080" max="3080" width="11.29296875" customWidth="1"/>
    <col min="3081" max="3081" width="5" customWidth="1"/>
    <col min="3082" max="3087" width="15" customWidth="1"/>
    <col min="3327" max="3327" width="5.1171875" customWidth="1"/>
    <col min="3328" max="3328" width="41.703125" customWidth="1"/>
    <col min="3329" max="3329" width="14.703125" customWidth="1"/>
    <col min="3330" max="3330" width="14.87890625" customWidth="1"/>
    <col min="3331" max="3332" width="11.703125" customWidth="1"/>
    <col min="3333" max="3333" width="11.87890625" bestFit="1" customWidth="1"/>
    <col min="3335" max="3335" width="10.29296875" bestFit="1" customWidth="1"/>
    <col min="3336" max="3336" width="11.29296875" customWidth="1"/>
    <col min="3337" max="3337" width="5" customWidth="1"/>
    <col min="3338" max="3343" width="15" customWidth="1"/>
    <col min="3583" max="3583" width="5.1171875" customWidth="1"/>
    <col min="3584" max="3584" width="41.703125" customWidth="1"/>
    <col min="3585" max="3585" width="14.703125" customWidth="1"/>
    <col min="3586" max="3586" width="14.87890625" customWidth="1"/>
    <col min="3587" max="3588" width="11.703125" customWidth="1"/>
    <col min="3589" max="3589" width="11.87890625" bestFit="1" customWidth="1"/>
    <col min="3591" max="3591" width="10.29296875" bestFit="1" customWidth="1"/>
    <col min="3592" max="3592" width="11.29296875" customWidth="1"/>
    <col min="3593" max="3593" width="5" customWidth="1"/>
    <col min="3594" max="3599" width="15" customWidth="1"/>
    <col min="3839" max="3839" width="5.1171875" customWidth="1"/>
    <col min="3840" max="3840" width="41.703125" customWidth="1"/>
    <col min="3841" max="3841" width="14.703125" customWidth="1"/>
    <col min="3842" max="3842" width="14.87890625" customWidth="1"/>
    <col min="3843" max="3844" width="11.703125" customWidth="1"/>
    <col min="3845" max="3845" width="11.87890625" bestFit="1" customWidth="1"/>
    <col min="3847" max="3847" width="10.29296875" bestFit="1" customWidth="1"/>
    <col min="3848" max="3848" width="11.29296875" customWidth="1"/>
    <col min="3849" max="3849" width="5" customWidth="1"/>
    <col min="3850" max="3855" width="15" customWidth="1"/>
    <col min="4095" max="4095" width="5.1171875" customWidth="1"/>
    <col min="4096" max="4096" width="41.703125" customWidth="1"/>
    <col min="4097" max="4097" width="14.703125" customWidth="1"/>
    <col min="4098" max="4098" width="14.87890625" customWidth="1"/>
    <col min="4099" max="4100" width="11.703125" customWidth="1"/>
    <col min="4101" max="4101" width="11.87890625" bestFit="1" customWidth="1"/>
    <col min="4103" max="4103" width="10.29296875" bestFit="1" customWidth="1"/>
    <col min="4104" max="4104" width="11.29296875" customWidth="1"/>
    <col min="4105" max="4105" width="5" customWidth="1"/>
    <col min="4106" max="4111" width="15" customWidth="1"/>
    <col min="4351" max="4351" width="5.1171875" customWidth="1"/>
    <col min="4352" max="4352" width="41.703125" customWidth="1"/>
    <col min="4353" max="4353" width="14.703125" customWidth="1"/>
    <col min="4354" max="4354" width="14.87890625" customWidth="1"/>
    <col min="4355" max="4356" width="11.703125" customWidth="1"/>
    <col min="4357" max="4357" width="11.87890625" bestFit="1" customWidth="1"/>
    <col min="4359" max="4359" width="10.29296875" bestFit="1" customWidth="1"/>
    <col min="4360" max="4360" width="11.29296875" customWidth="1"/>
    <col min="4361" max="4361" width="5" customWidth="1"/>
    <col min="4362" max="4367" width="15" customWidth="1"/>
    <col min="4607" max="4607" width="5.1171875" customWidth="1"/>
    <col min="4608" max="4608" width="41.703125" customWidth="1"/>
    <col min="4609" max="4609" width="14.703125" customWidth="1"/>
    <col min="4610" max="4610" width="14.87890625" customWidth="1"/>
    <col min="4611" max="4612" width="11.703125" customWidth="1"/>
    <col min="4613" max="4613" width="11.87890625" bestFit="1" customWidth="1"/>
    <col min="4615" max="4615" width="10.29296875" bestFit="1" customWidth="1"/>
    <col min="4616" max="4616" width="11.29296875" customWidth="1"/>
    <col min="4617" max="4617" width="5" customWidth="1"/>
    <col min="4618" max="4623" width="15" customWidth="1"/>
    <col min="4863" max="4863" width="5.1171875" customWidth="1"/>
    <col min="4864" max="4864" width="41.703125" customWidth="1"/>
    <col min="4865" max="4865" width="14.703125" customWidth="1"/>
    <col min="4866" max="4866" width="14.87890625" customWidth="1"/>
    <col min="4867" max="4868" width="11.703125" customWidth="1"/>
    <col min="4869" max="4869" width="11.87890625" bestFit="1" customWidth="1"/>
    <col min="4871" max="4871" width="10.29296875" bestFit="1" customWidth="1"/>
    <col min="4872" max="4872" width="11.29296875" customWidth="1"/>
    <col min="4873" max="4873" width="5" customWidth="1"/>
    <col min="4874" max="4879" width="15" customWidth="1"/>
    <col min="5119" max="5119" width="5.1171875" customWidth="1"/>
    <col min="5120" max="5120" width="41.703125" customWidth="1"/>
    <col min="5121" max="5121" width="14.703125" customWidth="1"/>
    <col min="5122" max="5122" width="14.87890625" customWidth="1"/>
    <col min="5123" max="5124" width="11.703125" customWidth="1"/>
    <col min="5125" max="5125" width="11.87890625" bestFit="1" customWidth="1"/>
    <col min="5127" max="5127" width="10.29296875" bestFit="1" customWidth="1"/>
    <col min="5128" max="5128" width="11.29296875" customWidth="1"/>
    <col min="5129" max="5129" width="5" customWidth="1"/>
    <col min="5130" max="5135" width="15" customWidth="1"/>
    <col min="5375" max="5375" width="5.1171875" customWidth="1"/>
    <col min="5376" max="5376" width="41.703125" customWidth="1"/>
    <col min="5377" max="5377" width="14.703125" customWidth="1"/>
    <col min="5378" max="5378" width="14.87890625" customWidth="1"/>
    <col min="5379" max="5380" width="11.703125" customWidth="1"/>
    <col min="5381" max="5381" width="11.87890625" bestFit="1" customWidth="1"/>
    <col min="5383" max="5383" width="10.29296875" bestFit="1" customWidth="1"/>
    <col min="5384" max="5384" width="11.29296875" customWidth="1"/>
    <col min="5385" max="5385" width="5" customWidth="1"/>
    <col min="5386" max="5391" width="15" customWidth="1"/>
    <col min="5631" max="5631" width="5.1171875" customWidth="1"/>
    <col min="5632" max="5632" width="41.703125" customWidth="1"/>
    <col min="5633" max="5633" width="14.703125" customWidth="1"/>
    <col min="5634" max="5634" width="14.87890625" customWidth="1"/>
    <col min="5635" max="5636" width="11.703125" customWidth="1"/>
    <col min="5637" max="5637" width="11.87890625" bestFit="1" customWidth="1"/>
    <col min="5639" max="5639" width="10.29296875" bestFit="1" customWidth="1"/>
    <col min="5640" max="5640" width="11.29296875" customWidth="1"/>
    <col min="5641" max="5641" width="5" customWidth="1"/>
    <col min="5642" max="5647" width="15" customWidth="1"/>
    <col min="5887" max="5887" width="5.1171875" customWidth="1"/>
    <col min="5888" max="5888" width="41.703125" customWidth="1"/>
    <col min="5889" max="5889" width="14.703125" customWidth="1"/>
    <col min="5890" max="5890" width="14.87890625" customWidth="1"/>
    <col min="5891" max="5892" width="11.703125" customWidth="1"/>
    <col min="5893" max="5893" width="11.87890625" bestFit="1" customWidth="1"/>
    <col min="5895" max="5895" width="10.29296875" bestFit="1" customWidth="1"/>
    <col min="5896" max="5896" width="11.29296875" customWidth="1"/>
    <col min="5897" max="5897" width="5" customWidth="1"/>
    <col min="5898" max="5903" width="15" customWidth="1"/>
    <col min="6143" max="6143" width="5.1171875" customWidth="1"/>
    <col min="6144" max="6144" width="41.703125" customWidth="1"/>
    <col min="6145" max="6145" width="14.703125" customWidth="1"/>
    <col min="6146" max="6146" width="14.87890625" customWidth="1"/>
    <col min="6147" max="6148" width="11.703125" customWidth="1"/>
    <col min="6149" max="6149" width="11.87890625" bestFit="1" customWidth="1"/>
    <col min="6151" max="6151" width="10.29296875" bestFit="1" customWidth="1"/>
    <col min="6152" max="6152" width="11.29296875" customWidth="1"/>
    <col min="6153" max="6153" width="5" customWidth="1"/>
    <col min="6154" max="6159" width="15" customWidth="1"/>
    <col min="6399" max="6399" width="5.1171875" customWidth="1"/>
    <col min="6400" max="6400" width="41.703125" customWidth="1"/>
    <col min="6401" max="6401" width="14.703125" customWidth="1"/>
    <col min="6402" max="6402" width="14.87890625" customWidth="1"/>
    <col min="6403" max="6404" width="11.703125" customWidth="1"/>
    <col min="6405" max="6405" width="11.87890625" bestFit="1" customWidth="1"/>
    <col min="6407" max="6407" width="10.29296875" bestFit="1" customWidth="1"/>
    <col min="6408" max="6408" width="11.29296875" customWidth="1"/>
    <col min="6409" max="6409" width="5" customWidth="1"/>
    <col min="6410" max="6415" width="15" customWidth="1"/>
    <col min="6655" max="6655" width="5.1171875" customWidth="1"/>
    <col min="6656" max="6656" width="41.703125" customWidth="1"/>
    <col min="6657" max="6657" width="14.703125" customWidth="1"/>
    <col min="6658" max="6658" width="14.87890625" customWidth="1"/>
    <col min="6659" max="6660" width="11.703125" customWidth="1"/>
    <col min="6661" max="6661" width="11.87890625" bestFit="1" customWidth="1"/>
    <col min="6663" max="6663" width="10.29296875" bestFit="1" customWidth="1"/>
    <col min="6664" max="6664" width="11.29296875" customWidth="1"/>
    <col min="6665" max="6665" width="5" customWidth="1"/>
    <col min="6666" max="6671" width="15" customWidth="1"/>
    <col min="6911" max="6911" width="5.1171875" customWidth="1"/>
    <col min="6912" max="6912" width="41.703125" customWidth="1"/>
    <col min="6913" max="6913" width="14.703125" customWidth="1"/>
    <col min="6914" max="6914" width="14.87890625" customWidth="1"/>
    <col min="6915" max="6916" width="11.703125" customWidth="1"/>
    <col min="6917" max="6917" width="11.87890625" bestFit="1" customWidth="1"/>
    <col min="6919" max="6919" width="10.29296875" bestFit="1" customWidth="1"/>
    <col min="6920" max="6920" width="11.29296875" customWidth="1"/>
    <col min="6921" max="6921" width="5" customWidth="1"/>
    <col min="6922" max="6927" width="15" customWidth="1"/>
    <col min="7167" max="7167" width="5.1171875" customWidth="1"/>
    <col min="7168" max="7168" width="41.703125" customWidth="1"/>
    <col min="7169" max="7169" width="14.703125" customWidth="1"/>
    <col min="7170" max="7170" width="14.87890625" customWidth="1"/>
    <col min="7171" max="7172" width="11.703125" customWidth="1"/>
    <col min="7173" max="7173" width="11.87890625" bestFit="1" customWidth="1"/>
    <col min="7175" max="7175" width="10.29296875" bestFit="1" customWidth="1"/>
    <col min="7176" max="7176" width="11.29296875" customWidth="1"/>
    <col min="7177" max="7177" width="5" customWidth="1"/>
    <col min="7178" max="7183" width="15" customWidth="1"/>
    <col min="7423" max="7423" width="5.1171875" customWidth="1"/>
    <col min="7424" max="7424" width="41.703125" customWidth="1"/>
    <col min="7425" max="7425" width="14.703125" customWidth="1"/>
    <col min="7426" max="7426" width="14.87890625" customWidth="1"/>
    <col min="7427" max="7428" width="11.703125" customWidth="1"/>
    <col min="7429" max="7429" width="11.87890625" bestFit="1" customWidth="1"/>
    <col min="7431" max="7431" width="10.29296875" bestFit="1" customWidth="1"/>
    <col min="7432" max="7432" width="11.29296875" customWidth="1"/>
    <col min="7433" max="7433" width="5" customWidth="1"/>
    <col min="7434" max="7439" width="15" customWidth="1"/>
    <col min="7679" max="7679" width="5.1171875" customWidth="1"/>
    <col min="7680" max="7680" width="41.703125" customWidth="1"/>
    <col min="7681" max="7681" width="14.703125" customWidth="1"/>
    <col min="7682" max="7682" width="14.87890625" customWidth="1"/>
    <col min="7683" max="7684" width="11.703125" customWidth="1"/>
    <col min="7685" max="7685" width="11.87890625" bestFit="1" customWidth="1"/>
    <col min="7687" max="7687" width="10.29296875" bestFit="1" customWidth="1"/>
    <col min="7688" max="7688" width="11.29296875" customWidth="1"/>
    <col min="7689" max="7689" width="5" customWidth="1"/>
    <col min="7690" max="7695" width="15" customWidth="1"/>
    <col min="7935" max="7935" width="5.1171875" customWidth="1"/>
    <col min="7936" max="7936" width="41.703125" customWidth="1"/>
    <col min="7937" max="7937" width="14.703125" customWidth="1"/>
    <col min="7938" max="7938" width="14.87890625" customWidth="1"/>
    <col min="7939" max="7940" width="11.703125" customWidth="1"/>
    <col min="7941" max="7941" width="11.87890625" bestFit="1" customWidth="1"/>
    <col min="7943" max="7943" width="10.29296875" bestFit="1" customWidth="1"/>
    <col min="7944" max="7944" width="11.29296875" customWidth="1"/>
    <col min="7945" max="7945" width="5" customWidth="1"/>
    <col min="7946" max="7951" width="15" customWidth="1"/>
    <col min="8191" max="8191" width="5.1171875" customWidth="1"/>
    <col min="8192" max="8192" width="41.703125" customWidth="1"/>
    <col min="8193" max="8193" width="14.703125" customWidth="1"/>
    <col min="8194" max="8194" width="14.87890625" customWidth="1"/>
    <col min="8195" max="8196" width="11.703125" customWidth="1"/>
    <col min="8197" max="8197" width="11.87890625" bestFit="1" customWidth="1"/>
    <col min="8199" max="8199" width="10.29296875" bestFit="1" customWidth="1"/>
    <col min="8200" max="8200" width="11.29296875" customWidth="1"/>
    <col min="8201" max="8201" width="5" customWidth="1"/>
    <col min="8202" max="8207" width="15" customWidth="1"/>
    <col min="8447" max="8447" width="5.1171875" customWidth="1"/>
    <col min="8448" max="8448" width="41.703125" customWidth="1"/>
    <col min="8449" max="8449" width="14.703125" customWidth="1"/>
    <col min="8450" max="8450" width="14.87890625" customWidth="1"/>
    <col min="8451" max="8452" width="11.703125" customWidth="1"/>
    <col min="8453" max="8453" width="11.87890625" bestFit="1" customWidth="1"/>
    <col min="8455" max="8455" width="10.29296875" bestFit="1" customWidth="1"/>
    <col min="8456" max="8456" width="11.29296875" customWidth="1"/>
    <col min="8457" max="8457" width="5" customWidth="1"/>
    <col min="8458" max="8463" width="15" customWidth="1"/>
    <col min="8703" max="8703" width="5.1171875" customWidth="1"/>
    <col min="8704" max="8704" width="41.703125" customWidth="1"/>
    <col min="8705" max="8705" width="14.703125" customWidth="1"/>
    <col min="8706" max="8706" width="14.87890625" customWidth="1"/>
    <col min="8707" max="8708" width="11.703125" customWidth="1"/>
    <col min="8709" max="8709" width="11.87890625" bestFit="1" customWidth="1"/>
    <col min="8711" max="8711" width="10.29296875" bestFit="1" customWidth="1"/>
    <col min="8712" max="8712" width="11.29296875" customWidth="1"/>
    <col min="8713" max="8713" width="5" customWidth="1"/>
    <col min="8714" max="8719" width="15" customWidth="1"/>
    <col min="8959" max="8959" width="5.1171875" customWidth="1"/>
    <col min="8960" max="8960" width="41.703125" customWidth="1"/>
    <col min="8961" max="8961" width="14.703125" customWidth="1"/>
    <col min="8962" max="8962" width="14.87890625" customWidth="1"/>
    <col min="8963" max="8964" width="11.703125" customWidth="1"/>
    <col min="8965" max="8965" width="11.87890625" bestFit="1" customWidth="1"/>
    <col min="8967" max="8967" width="10.29296875" bestFit="1" customWidth="1"/>
    <col min="8968" max="8968" width="11.29296875" customWidth="1"/>
    <col min="8969" max="8969" width="5" customWidth="1"/>
    <col min="8970" max="8975" width="15" customWidth="1"/>
    <col min="9215" max="9215" width="5.1171875" customWidth="1"/>
    <col min="9216" max="9216" width="41.703125" customWidth="1"/>
    <col min="9217" max="9217" width="14.703125" customWidth="1"/>
    <col min="9218" max="9218" width="14.87890625" customWidth="1"/>
    <col min="9219" max="9220" width="11.703125" customWidth="1"/>
    <col min="9221" max="9221" width="11.87890625" bestFit="1" customWidth="1"/>
    <col min="9223" max="9223" width="10.29296875" bestFit="1" customWidth="1"/>
    <col min="9224" max="9224" width="11.29296875" customWidth="1"/>
    <col min="9225" max="9225" width="5" customWidth="1"/>
    <col min="9226" max="9231" width="15" customWidth="1"/>
    <col min="9471" max="9471" width="5.1171875" customWidth="1"/>
    <col min="9472" max="9472" width="41.703125" customWidth="1"/>
    <col min="9473" max="9473" width="14.703125" customWidth="1"/>
    <col min="9474" max="9474" width="14.87890625" customWidth="1"/>
    <col min="9475" max="9476" width="11.703125" customWidth="1"/>
    <col min="9477" max="9477" width="11.87890625" bestFit="1" customWidth="1"/>
    <col min="9479" max="9479" width="10.29296875" bestFit="1" customWidth="1"/>
    <col min="9480" max="9480" width="11.29296875" customWidth="1"/>
    <col min="9481" max="9481" width="5" customWidth="1"/>
    <col min="9482" max="9487" width="15" customWidth="1"/>
    <col min="9727" max="9727" width="5.1171875" customWidth="1"/>
    <col min="9728" max="9728" width="41.703125" customWidth="1"/>
    <col min="9729" max="9729" width="14.703125" customWidth="1"/>
    <col min="9730" max="9730" width="14.87890625" customWidth="1"/>
    <col min="9731" max="9732" width="11.703125" customWidth="1"/>
    <col min="9733" max="9733" width="11.87890625" bestFit="1" customWidth="1"/>
    <col min="9735" max="9735" width="10.29296875" bestFit="1" customWidth="1"/>
    <col min="9736" max="9736" width="11.29296875" customWidth="1"/>
    <col min="9737" max="9737" width="5" customWidth="1"/>
    <col min="9738" max="9743" width="15" customWidth="1"/>
    <col min="9983" max="9983" width="5.1171875" customWidth="1"/>
    <col min="9984" max="9984" width="41.703125" customWidth="1"/>
    <col min="9985" max="9985" width="14.703125" customWidth="1"/>
    <col min="9986" max="9986" width="14.87890625" customWidth="1"/>
    <col min="9987" max="9988" width="11.703125" customWidth="1"/>
    <col min="9989" max="9989" width="11.87890625" bestFit="1" customWidth="1"/>
    <col min="9991" max="9991" width="10.29296875" bestFit="1" customWidth="1"/>
    <col min="9992" max="9992" width="11.29296875" customWidth="1"/>
    <col min="9993" max="9993" width="5" customWidth="1"/>
    <col min="9994" max="9999" width="15" customWidth="1"/>
    <col min="10239" max="10239" width="5.1171875" customWidth="1"/>
    <col min="10240" max="10240" width="41.703125" customWidth="1"/>
    <col min="10241" max="10241" width="14.703125" customWidth="1"/>
    <col min="10242" max="10242" width="14.87890625" customWidth="1"/>
    <col min="10243" max="10244" width="11.703125" customWidth="1"/>
    <col min="10245" max="10245" width="11.87890625" bestFit="1" customWidth="1"/>
    <col min="10247" max="10247" width="10.29296875" bestFit="1" customWidth="1"/>
    <col min="10248" max="10248" width="11.29296875" customWidth="1"/>
    <col min="10249" max="10249" width="5" customWidth="1"/>
    <col min="10250" max="10255" width="15" customWidth="1"/>
    <col min="10495" max="10495" width="5.1171875" customWidth="1"/>
    <col min="10496" max="10496" width="41.703125" customWidth="1"/>
    <col min="10497" max="10497" width="14.703125" customWidth="1"/>
    <col min="10498" max="10498" width="14.87890625" customWidth="1"/>
    <col min="10499" max="10500" width="11.703125" customWidth="1"/>
    <col min="10501" max="10501" width="11.87890625" bestFit="1" customWidth="1"/>
    <col min="10503" max="10503" width="10.29296875" bestFit="1" customWidth="1"/>
    <col min="10504" max="10504" width="11.29296875" customWidth="1"/>
    <col min="10505" max="10505" width="5" customWidth="1"/>
    <col min="10506" max="10511" width="15" customWidth="1"/>
    <col min="10751" max="10751" width="5.1171875" customWidth="1"/>
    <col min="10752" max="10752" width="41.703125" customWidth="1"/>
    <col min="10753" max="10753" width="14.703125" customWidth="1"/>
    <col min="10754" max="10754" width="14.87890625" customWidth="1"/>
    <col min="10755" max="10756" width="11.703125" customWidth="1"/>
    <col min="10757" max="10757" width="11.87890625" bestFit="1" customWidth="1"/>
    <col min="10759" max="10759" width="10.29296875" bestFit="1" customWidth="1"/>
    <col min="10760" max="10760" width="11.29296875" customWidth="1"/>
    <col min="10761" max="10761" width="5" customWidth="1"/>
    <col min="10762" max="10767" width="15" customWidth="1"/>
    <col min="11007" max="11007" width="5.1171875" customWidth="1"/>
    <col min="11008" max="11008" width="41.703125" customWidth="1"/>
    <col min="11009" max="11009" width="14.703125" customWidth="1"/>
    <col min="11010" max="11010" width="14.87890625" customWidth="1"/>
    <col min="11011" max="11012" width="11.703125" customWidth="1"/>
    <col min="11013" max="11013" width="11.87890625" bestFit="1" customWidth="1"/>
    <col min="11015" max="11015" width="10.29296875" bestFit="1" customWidth="1"/>
    <col min="11016" max="11016" width="11.29296875" customWidth="1"/>
    <col min="11017" max="11017" width="5" customWidth="1"/>
    <col min="11018" max="11023" width="15" customWidth="1"/>
    <col min="11263" max="11263" width="5.1171875" customWidth="1"/>
    <col min="11264" max="11264" width="41.703125" customWidth="1"/>
    <col min="11265" max="11265" width="14.703125" customWidth="1"/>
    <col min="11266" max="11266" width="14.87890625" customWidth="1"/>
    <col min="11267" max="11268" width="11.703125" customWidth="1"/>
    <col min="11269" max="11269" width="11.87890625" bestFit="1" customWidth="1"/>
    <col min="11271" max="11271" width="10.29296875" bestFit="1" customWidth="1"/>
    <col min="11272" max="11272" width="11.29296875" customWidth="1"/>
    <col min="11273" max="11273" width="5" customWidth="1"/>
    <col min="11274" max="11279" width="15" customWidth="1"/>
    <col min="11519" max="11519" width="5.1171875" customWidth="1"/>
    <col min="11520" max="11520" width="41.703125" customWidth="1"/>
    <col min="11521" max="11521" width="14.703125" customWidth="1"/>
    <col min="11522" max="11522" width="14.87890625" customWidth="1"/>
    <col min="11523" max="11524" width="11.703125" customWidth="1"/>
    <col min="11525" max="11525" width="11.87890625" bestFit="1" customWidth="1"/>
    <col min="11527" max="11527" width="10.29296875" bestFit="1" customWidth="1"/>
    <col min="11528" max="11528" width="11.29296875" customWidth="1"/>
    <col min="11529" max="11529" width="5" customWidth="1"/>
    <col min="11530" max="11535" width="15" customWidth="1"/>
    <col min="11775" max="11775" width="5.1171875" customWidth="1"/>
    <col min="11776" max="11776" width="41.703125" customWidth="1"/>
    <col min="11777" max="11777" width="14.703125" customWidth="1"/>
    <col min="11778" max="11778" width="14.87890625" customWidth="1"/>
    <col min="11779" max="11780" width="11.703125" customWidth="1"/>
    <col min="11781" max="11781" width="11.87890625" bestFit="1" customWidth="1"/>
    <col min="11783" max="11783" width="10.29296875" bestFit="1" customWidth="1"/>
    <col min="11784" max="11784" width="11.29296875" customWidth="1"/>
    <col min="11785" max="11785" width="5" customWidth="1"/>
    <col min="11786" max="11791" width="15" customWidth="1"/>
    <col min="12031" max="12031" width="5.1171875" customWidth="1"/>
    <col min="12032" max="12032" width="41.703125" customWidth="1"/>
    <col min="12033" max="12033" width="14.703125" customWidth="1"/>
    <col min="12034" max="12034" width="14.87890625" customWidth="1"/>
    <col min="12035" max="12036" width="11.703125" customWidth="1"/>
    <col min="12037" max="12037" width="11.87890625" bestFit="1" customWidth="1"/>
    <col min="12039" max="12039" width="10.29296875" bestFit="1" customWidth="1"/>
    <col min="12040" max="12040" width="11.29296875" customWidth="1"/>
    <col min="12041" max="12041" width="5" customWidth="1"/>
    <col min="12042" max="12047" width="15" customWidth="1"/>
    <col min="12287" max="12287" width="5.1171875" customWidth="1"/>
    <col min="12288" max="12288" width="41.703125" customWidth="1"/>
    <col min="12289" max="12289" width="14.703125" customWidth="1"/>
    <col min="12290" max="12290" width="14.87890625" customWidth="1"/>
    <col min="12291" max="12292" width="11.703125" customWidth="1"/>
    <col min="12293" max="12293" width="11.87890625" bestFit="1" customWidth="1"/>
    <col min="12295" max="12295" width="10.29296875" bestFit="1" customWidth="1"/>
    <col min="12296" max="12296" width="11.29296875" customWidth="1"/>
    <col min="12297" max="12297" width="5" customWidth="1"/>
    <col min="12298" max="12303" width="15" customWidth="1"/>
    <col min="12543" max="12543" width="5.1171875" customWidth="1"/>
    <col min="12544" max="12544" width="41.703125" customWidth="1"/>
    <col min="12545" max="12545" width="14.703125" customWidth="1"/>
    <col min="12546" max="12546" width="14.87890625" customWidth="1"/>
    <col min="12547" max="12548" width="11.703125" customWidth="1"/>
    <col min="12549" max="12549" width="11.87890625" bestFit="1" customWidth="1"/>
    <col min="12551" max="12551" width="10.29296875" bestFit="1" customWidth="1"/>
    <col min="12552" max="12552" width="11.29296875" customWidth="1"/>
    <col min="12553" max="12553" width="5" customWidth="1"/>
    <col min="12554" max="12559" width="15" customWidth="1"/>
    <col min="12799" max="12799" width="5.1171875" customWidth="1"/>
    <col min="12800" max="12800" width="41.703125" customWidth="1"/>
    <col min="12801" max="12801" width="14.703125" customWidth="1"/>
    <col min="12802" max="12802" width="14.87890625" customWidth="1"/>
    <col min="12803" max="12804" width="11.703125" customWidth="1"/>
    <col min="12805" max="12805" width="11.87890625" bestFit="1" customWidth="1"/>
    <col min="12807" max="12807" width="10.29296875" bestFit="1" customWidth="1"/>
    <col min="12808" max="12808" width="11.29296875" customWidth="1"/>
    <col min="12809" max="12809" width="5" customWidth="1"/>
    <col min="12810" max="12815" width="15" customWidth="1"/>
    <col min="13055" max="13055" width="5.1171875" customWidth="1"/>
    <col min="13056" max="13056" width="41.703125" customWidth="1"/>
    <col min="13057" max="13057" width="14.703125" customWidth="1"/>
    <col min="13058" max="13058" width="14.87890625" customWidth="1"/>
    <col min="13059" max="13060" width="11.703125" customWidth="1"/>
    <col min="13061" max="13061" width="11.87890625" bestFit="1" customWidth="1"/>
    <col min="13063" max="13063" width="10.29296875" bestFit="1" customWidth="1"/>
    <col min="13064" max="13064" width="11.29296875" customWidth="1"/>
    <col min="13065" max="13065" width="5" customWidth="1"/>
    <col min="13066" max="13071" width="15" customWidth="1"/>
    <col min="13311" max="13311" width="5.1171875" customWidth="1"/>
    <col min="13312" max="13312" width="41.703125" customWidth="1"/>
    <col min="13313" max="13313" width="14.703125" customWidth="1"/>
    <col min="13314" max="13314" width="14.87890625" customWidth="1"/>
    <col min="13315" max="13316" width="11.703125" customWidth="1"/>
    <col min="13317" max="13317" width="11.87890625" bestFit="1" customWidth="1"/>
    <col min="13319" max="13319" width="10.29296875" bestFit="1" customWidth="1"/>
    <col min="13320" max="13320" width="11.29296875" customWidth="1"/>
    <col min="13321" max="13321" width="5" customWidth="1"/>
    <col min="13322" max="13327" width="15" customWidth="1"/>
    <col min="13567" max="13567" width="5.1171875" customWidth="1"/>
    <col min="13568" max="13568" width="41.703125" customWidth="1"/>
    <col min="13569" max="13569" width="14.703125" customWidth="1"/>
    <col min="13570" max="13570" width="14.87890625" customWidth="1"/>
    <col min="13571" max="13572" width="11.703125" customWidth="1"/>
    <col min="13573" max="13573" width="11.87890625" bestFit="1" customWidth="1"/>
    <col min="13575" max="13575" width="10.29296875" bestFit="1" customWidth="1"/>
    <col min="13576" max="13576" width="11.29296875" customWidth="1"/>
    <col min="13577" max="13577" width="5" customWidth="1"/>
    <col min="13578" max="13583" width="15" customWidth="1"/>
    <col min="13823" max="13823" width="5.1171875" customWidth="1"/>
    <col min="13824" max="13824" width="41.703125" customWidth="1"/>
    <col min="13825" max="13825" width="14.703125" customWidth="1"/>
    <col min="13826" max="13826" width="14.87890625" customWidth="1"/>
    <col min="13827" max="13828" width="11.703125" customWidth="1"/>
    <col min="13829" max="13829" width="11.87890625" bestFit="1" customWidth="1"/>
    <col min="13831" max="13831" width="10.29296875" bestFit="1" customWidth="1"/>
    <col min="13832" max="13832" width="11.29296875" customWidth="1"/>
    <col min="13833" max="13833" width="5" customWidth="1"/>
    <col min="13834" max="13839" width="15" customWidth="1"/>
    <col min="14079" max="14079" width="5.1171875" customWidth="1"/>
    <col min="14080" max="14080" width="41.703125" customWidth="1"/>
    <col min="14081" max="14081" width="14.703125" customWidth="1"/>
    <col min="14082" max="14082" width="14.87890625" customWidth="1"/>
    <col min="14083" max="14084" width="11.703125" customWidth="1"/>
    <col min="14085" max="14085" width="11.87890625" bestFit="1" customWidth="1"/>
    <col min="14087" max="14087" width="10.29296875" bestFit="1" customWidth="1"/>
    <col min="14088" max="14088" width="11.29296875" customWidth="1"/>
    <col min="14089" max="14089" width="5" customWidth="1"/>
    <col min="14090" max="14095" width="15" customWidth="1"/>
    <col min="14335" max="14335" width="5.1171875" customWidth="1"/>
    <col min="14336" max="14336" width="41.703125" customWidth="1"/>
    <col min="14337" max="14337" width="14.703125" customWidth="1"/>
    <col min="14338" max="14338" width="14.87890625" customWidth="1"/>
    <col min="14339" max="14340" width="11.703125" customWidth="1"/>
    <col min="14341" max="14341" width="11.87890625" bestFit="1" customWidth="1"/>
    <col min="14343" max="14343" width="10.29296875" bestFit="1" customWidth="1"/>
    <col min="14344" max="14344" width="11.29296875" customWidth="1"/>
    <col min="14345" max="14345" width="5" customWidth="1"/>
    <col min="14346" max="14351" width="15" customWidth="1"/>
    <col min="14591" max="14591" width="5.1171875" customWidth="1"/>
    <col min="14592" max="14592" width="41.703125" customWidth="1"/>
    <col min="14593" max="14593" width="14.703125" customWidth="1"/>
    <col min="14594" max="14594" width="14.87890625" customWidth="1"/>
    <col min="14595" max="14596" width="11.703125" customWidth="1"/>
    <col min="14597" max="14597" width="11.87890625" bestFit="1" customWidth="1"/>
    <col min="14599" max="14599" width="10.29296875" bestFit="1" customWidth="1"/>
    <col min="14600" max="14600" width="11.29296875" customWidth="1"/>
    <col min="14601" max="14601" width="5" customWidth="1"/>
    <col min="14602" max="14607" width="15" customWidth="1"/>
    <col min="14847" max="14847" width="5.1171875" customWidth="1"/>
    <col min="14848" max="14848" width="41.703125" customWidth="1"/>
    <col min="14849" max="14849" width="14.703125" customWidth="1"/>
    <col min="14850" max="14850" width="14.87890625" customWidth="1"/>
    <col min="14851" max="14852" width="11.703125" customWidth="1"/>
    <col min="14853" max="14853" width="11.87890625" bestFit="1" customWidth="1"/>
    <col min="14855" max="14855" width="10.29296875" bestFit="1" customWidth="1"/>
    <col min="14856" max="14856" width="11.29296875" customWidth="1"/>
    <col min="14857" max="14857" width="5" customWidth="1"/>
    <col min="14858" max="14863" width="15" customWidth="1"/>
    <col min="15103" max="15103" width="5.1171875" customWidth="1"/>
    <col min="15104" max="15104" width="41.703125" customWidth="1"/>
    <col min="15105" max="15105" width="14.703125" customWidth="1"/>
    <col min="15106" max="15106" width="14.87890625" customWidth="1"/>
    <col min="15107" max="15108" width="11.703125" customWidth="1"/>
    <col min="15109" max="15109" width="11.87890625" bestFit="1" customWidth="1"/>
    <col min="15111" max="15111" width="10.29296875" bestFit="1" customWidth="1"/>
    <col min="15112" max="15112" width="11.29296875" customWidth="1"/>
    <col min="15113" max="15113" width="5" customWidth="1"/>
    <col min="15114" max="15119" width="15" customWidth="1"/>
    <col min="15359" max="15359" width="5.1171875" customWidth="1"/>
    <col min="15360" max="15360" width="41.703125" customWidth="1"/>
    <col min="15361" max="15361" width="14.703125" customWidth="1"/>
    <col min="15362" max="15362" width="14.87890625" customWidth="1"/>
    <col min="15363" max="15364" width="11.703125" customWidth="1"/>
    <col min="15365" max="15365" width="11.87890625" bestFit="1" customWidth="1"/>
    <col min="15367" max="15367" width="10.29296875" bestFit="1" customWidth="1"/>
    <col min="15368" max="15368" width="11.29296875" customWidth="1"/>
    <col min="15369" max="15369" width="5" customWidth="1"/>
    <col min="15370" max="15375" width="15" customWidth="1"/>
    <col min="15615" max="15615" width="5.1171875" customWidth="1"/>
    <col min="15616" max="15616" width="41.703125" customWidth="1"/>
    <col min="15617" max="15617" width="14.703125" customWidth="1"/>
    <col min="15618" max="15618" width="14.87890625" customWidth="1"/>
    <col min="15619" max="15620" width="11.703125" customWidth="1"/>
    <col min="15621" max="15621" width="11.87890625" bestFit="1" customWidth="1"/>
    <col min="15623" max="15623" width="10.29296875" bestFit="1" customWidth="1"/>
    <col min="15624" max="15624" width="11.29296875" customWidth="1"/>
    <col min="15625" max="15625" width="5" customWidth="1"/>
    <col min="15626" max="15631" width="15" customWidth="1"/>
    <col min="15871" max="15871" width="5.1171875" customWidth="1"/>
    <col min="15872" max="15872" width="41.703125" customWidth="1"/>
    <col min="15873" max="15873" width="14.703125" customWidth="1"/>
    <col min="15874" max="15874" width="14.87890625" customWidth="1"/>
    <col min="15875" max="15876" width="11.703125" customWidth="1"/>
    <col min="15877" max="15877" width="11.87890625" bestFit="1" customWidth="1"/>
    <col min="15879" max="15879" width="10.29296875" bestFit="1" customWidth="1"/>
    <col min="15880" max="15880" width="11.29296875" customWidth="1"/>
    <col min="15881" max="15881" width="5" customWidth="1"/>
    <col min="15882" max="15887" width="15" customWidth="1"/>
    <col min="16127" max="16127" width="5.1171875" customWidth="1"/>
    <col min="16128" max="16128" width="41.703125" customWidth="1"/>
    <col min="16129" max="16129" width="14.703125" customWidth="1"/>
    <col min="16130" max="16130" width="14.87890625" customWidth="1"/>
    <col min="16131" max="16132" width="11.703125" customWidth="1"/>
    <col min="16133" max="16133" width="11.87890625" bestFit="1" customWidth="1"/>
    <col min="16135" max="16135" width="10.29296875" bestFit="1" customWidth="1"/>
    <col min="16136" max="16136" width="11.29296875" customWidth="1"/>
    <col min="16137" max="16137" width="5" customWidth="1"/>
    <col min="16138" max="16143" width="15" customWidth="1"/>
  </cols>
  <sheetData>
    <row r="1" spans="1:17" ht="26.25" customHeight="1" x14ac:dyDescent="1">
      <c r="A1" s="1"/>
      <c r="B1" s="2" t="s">
        <v>112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7" ht="20.7" customHeight="1" x14ac:dyDescent="0.5">
      <c r="A2" s="5"/>
      <c r="B2" s="117" t="s">
        <v>130</v>
      </c>
      <c r="C2" s="5"/>
      <c r="D2" s="5"/>
      <c r="E2" s="5"/>
      <c r="F2" s="5"/>
      <c r="G2" s="5"/>
      <c r="H2" s="5"/>
      <c r="I2" s="5"/>
      <c r="M2" s="4"/>
      <c r="N2" s="4"/>
      <c r="O2" s="4"/>
      <c r="P2" s="4"/>
    </row>
    <row r="3" spans="1:17" ht="21.75" customHeight="1" thickBot="1" x14ac:dyDescent="0.6">
      <c r="A3" s="6">
        <f>ROW()</f>
        <v>3</v>
      </c>
      <c r="B3" s="38" t="s">
        <v>58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7" ht="21.75" customHeight="1" x14ac:dyDescent="0.7">
      <c r="A4" s="6">
        <f>ROW()</f>
        <v>4</v>
      </c>
      <c r="B4" s="72"/>
      <c r="C4" s="112" t="s">
        <v>20</v>
      </c>
      <c r="D4" s="5"/>
      <c r="E4" s="159" t="s">
        <v>21</v>
      </c>
      <c r="F4" s="160"/>
      <c r="G4" s="160"/>
      <c r="H4" s="160"/>
      <c r="I4" s="160"/>
      <c r="J4" s="161"/>
      <c r="K4" s="161"/>
      <c r="L4" s="161"/>
    </row>
    <row r="5" spans="1:17" ht="21.75" customHeight="1" x14ac:dyDescent="0.5">
      <c r="A5" s="6">
        <f>ROW()</f>
        <v>5</v>
      </c>
      <c r="B5" s="75" t="s">
        <v>59</v>
      </c>
      <c r="C5" s="102" t="s">
        <v>117</v>
      </c>
      <c r="D5" s="5"/>
      <c r="E5" s="45" t="s">
        <v>118</v>
      </c>
      <c r="F5" s="102" t="s">
        <v>119</v>
      </c>
      <c r="G5" s="45" t="s">
        <v>120</v>
      </c>
      <c r="H5" s="102" t="s">
        <v>121</v>
      </c>
      <c r="I5" s="45" t="s">
        <v>122</v>
      </c>
      <c r="J5" s="102" t="s">
        <v>123</v>
      </c>
      <c r="K5" s="45" t="s">
        <v>124</v>
      </c>
      <c r="L5" s="102" t="s">
        <v>125</v>
      </c>
    </row>
    <row r="6" spans="1:17" ht="21.75" customHeight="1" x14ac:dyDescent="0.5">
      <c r="A6" s="6">
        <f>ROW()</f>
        <v>6</v>
      </c>
      <c r="B6" s="75" t="s">
        <v>131</v>
      </c>
      <c r="C6" s="75"/>
      <c r="D6" s="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7" ht="21.75" customHeight="1" x14ac:dyDescent="0.5">
      <c r="A7" s="6">
        <f>ROW()</f>
        <v>7</v>
      </c>
      <c r="B7" s="61" t="s">
        <v>113</v>
      </c>
      <c r="C7" s="106">
        <v>60</v>
      </c>
      <c r="D7" s="5"/>
      <c r="E7" s="104"/>
      <c r="F7" s="104"/>
      <c r="G7" s="104"/>
      <c r="H7" s="104"/>
      <c r="I7" s="104"/>
      <c r="J7" s="104"/>
      <c r="K7" s="104"/>
      <c r="L7" s="104"/>
    </row>
    <row r="8" spans="1:17" ht="21.75" customHeight="1" x14ac:dyDescent="0.5">
      <c r="A8" s="6">
        <f>ROW()</f>
        <v>8</v>
      </c>
      <c r="B8" s="61" t="s">
        <v>116</v>
      </c>
      <c r="C8" s="17"/>
      <c r="D8" s="5"/>
      <c r="E8" s="105">
        <v>0.06</v>
      </c>
      <c r="F8" s="105">
        <v>0.06</v>
      </c>
      <c r="G8" s="105">
        <v>0.06</v>
      </c>
      <c r="H8" s="105">
        <v>0.06</v>
      </c>
      <c r="I8" s="105">
        <v>0.06</v>
      </c>
      <c r="J8" s="105">
        <v>0.06</v>
      </c>
      <c r="K8" s="105">
        <v>0.06</v>
      </c>
      <c r="L8" s="105">
        <v>0.06</v>
      </c>
    </row>
    <row r="9" spans="1:17" ht="21.75" customHeight="1" x14ac:dyDescent="0.5">
      <c r="A9" s="6">
        <f>ROW()</f>
        <v>9</v>
      </c>
      <c r="B9" s="61" t="s">
        <v>114</v>
      </c>
      <c r="C9" s="108">
        <v>10</v>
      </c>
      <c r="D9" s="5"/>
      <c r="E9" s="16">
        <f>+C9</f>
        <v>10</v>
      </c>
      <c r="F9" s="16">
        <f t="shared" ref="F9:L9" si="0">+E9</f>
        <v>10</v>
      </c>
      <c r="G9" s="16">
        <f t="shared" si="0"/>
        <v>10</v>
      </c>
      <c r="H9" s="16">
        <f t="shared" si="0"/>
        <v>10</v>
      </c>
      <c r="I9" s="16">
        <f t="shared" si="0"/>
        <v>10</v>
      </c>
      <c r="J9" s="16">
        <f t="shared" si="0"/>
        <v>10</v>
      </c>
      <c r="K9" s="16">
        <f t="shared" si="0"/>
        <v>10</v>
      </c>
      <c r="L9" s="16">
        <f t="shared" si="0"/>
        <v>10</v>
      </c>
    </row>
    <row r="10" spans="1:17" ht="21.75" customHeight="1" x14ac:dyDescent="0.5">
      <c r="A10" s="6">
        <f>ROW()</f>
        <v>10</v>
      </c>
      <c r="B10" s="61" t="s">
        <v>115</v>
      </c>
      <c r="C10" s="107">
        <v>2000000</v>
      </c>
      <c r="D10" s="5"/>
      <c r="E10" s="49"/>
      <c r="F10" s="49"/>
      <c r="G10" s="49"/>
      <c r="H10" s="49"/>
      <c r="I10" s="49"/>
      <c r="J10" s="49"/>
      <c r="K10" s="49"/>
      <c r="L10" s="49"/>
    </row>
    <row r="11" spans="1:17" ht="21.75" customHeight="1" x14ac:dyDescent="0.5">
      <c r="A11" s="6">
        <f>ROW()</f>
        <v>11</v>
      </c>
      <c r="B11" s="61" t="s">
        <v>126</v>
      </c>
      <c r="C11" s="16"/>
      <c r="D11" s="5"/>
      <c r="E11" s="105">
        <v>0.02</v>
      </c>
      <c r="F11" s="105">
        <v>0.02</v>
      </c>
      <c r="G11" s="105">
        <v>0.02</v>
      </c>
      <c r="H11" s="105">
        <v>0.02</v>
      </c>
      <c r="I11" s="105">
        <v>0.02</v>
      </c>
      <c r="J11" s="105">
        <v>0.02</v>
      </c>
      <c r="K11" s="105">
        <v>0.02</v>
      </c>
      <c r="L11" s="105">
        <v>0.02</v>
      </c>
    </row>
    <row r="12" spans="1:17" ht="21.75" customHeight="1" x14ac:dyDescent="0.5">
      <c r="A12" s="6">
        <f>ROW()</f>
        <v>12</v>
      </c>
      <c r="B12" s="76"/>
      <c r="C12" s="75"/>
      <c r="D12" s="5"/>
      <c r="E12" s="75"/>
      <c r="F12" s="75"/>
      <c r="G12" s="75"/>
      <c r="H12" s="75"/>
      <c r="I12" s="75"/>
      <c r="J12" s="75"/>
      <c r="K12" s="75"/>
      <c r="L12" s="75"/>
      <c r="Q12" s="75"/>
    </row>
    <row r="13" spans="1:17" ht="21.75" customHeight="1" x14ac:dyDescent="0.5">
      <c r="A13" s="6">
        <f>ROW()</f>
        <v>13</v>
      </c>
      <c r="B13" s="75" t="s">
        <v>60</v>
      </c>
      <c r="C13" s="113"/>
      <c r="D13" s="5"/>
      <c r="E13" s="113"/>
      <c r="F13" s="113"/>
      <c r="G13" s="113"/>
      <c r="H13" s="113"/>
      <c r="I13" s="113"/>
      <c r="J13" s="113"/>
      <c r="K13" s="113"/>
      <c r="L13" s="113"/>
    </row>
    <row r="14" spans="1:17" ht="21.75" customHeight="1" x14ac:dyDescent="0.5">
      <c r="A14" s="6">
        <f>ROW()</f>
        <v>14</v>
      </c>
      <c r="B14" s="75"/>
      <c r="C14" s="61"/>
      <c r="D14" s="5"/>
      <c r="E14" s="61"/>
      <c r="F14" s="61"/>
      <c r="G14" s="61"/>
      <c r="H14" s="61"/>
      <c r="I14" s="61"/>
      <c r="J14" s="61"/>
      <c r="K14" s="61"/>
      <c r="L14" s="61"/>
    </row>
    <row r="15" spans="1:17" ht="21.75" customHeight="1" x14ac:dyDescent="0.5">
      <c r="A15" s="6">
        <f>ROW()</f>
        <v>15</v>
      </c>
      <c r="B15" s="61" t="s">
        <v>61</v>
      </c>
      <c r="C15" s="109">
        <v>0.5</v>
      </c>
      <c r="D15" s="5"/>
      <c r="E15" s="109">
        <v>0.45</v>
      </c>
      <c r="F15" s="109">
        <v>0.45</v>
      </c>
      <c r="G15" s="109">
        <v>0.45</v>
      </c>
      <c r="H15" s="109">
        <v>0.45</v>
      </c>
      <c r="I15" s="109">
        <v>0.45</v>
      </c>
      <c r="J15" s="109">
        <v>0.45</v>
      </c>
      <c r="K15" s="109">
        <v>0.45</v>
      </c>
      <c r="L15" s="109">
        <v>0.45</v>
      </c>
    </row>
    <row r="16" spans="1:17" ht="21.75" customHeight="1" x14ac:dyDescent="0.5">
      <c r="A16" s="6">
        <f>ROW()</f>
        <v>16</v>
      </c>
      <c r="B16" s="61" t="s">
        <v>62</v>
      </c>
      <c r="C16" s="109">
        <v>0.3</v>
      </c>
      <c r="D16" s="5"/>
      <c r="E16" s="109">
        <v>0.3</v>
      </c>
      <c r="F16" s="109">
        <v>0.3</v>
      </c>
      <c r="G16" s="109">
        <v>0.3</v>
      </c>
      <c r="H16" s="109">
        <v>0.3</v>
      </c>
      <c r="I16" s="109">
        <v>0.3</v>
      </c>
      <c r="J16" s="109">
        <v>0.3</v>
      </c>
      <c r="K16" s="109">
        <v>0.3</v>
      </c>
      <c r="L16" s="109">
        <v>0.3</v>
      </c>
    </row>
    <row r="17" spans="1:17" ht="21.75" customHeight="1" x14ac:dyDescent="0.5">
      <c r="A17" s="6">
        <f>ROW()</f>
        <v>17</v>
      </c>
      <c r="B17" s="61" t="s">
        <v>63</v>
      </c>
      <c r="C17" s="75"/>
      <c r="D17" s="5"/>
      <c r="E17" s="109">
        <v>0.05</v>
      </c>
      <c r="F17" s="109">
        <v>0.05</v>
      </c>
      <c r="G17" s="109">
        <v>0.05</v>
      </c>
      <c r="H17" s="109">
        <v>0.05</v>
      </c>
      <c r="I17" s="109">
        <v>0.05</v>
      </c>
      <c r="J17" s="109">
        <v>0.05</v>
      </c>
      <c r="K17" s="109">
        <v>0.05</v>
      </c>
      <c r="L17" s="109">
        <v>0.05</v>
      </c>
    </row>
    <row r="18" spans="1:17" ht="21.75" customHeight="1" x14ac:dyDescent="0.5">
      <c r="A18" s="6">
        <f>ROW()</f>
        <v>18</v>
      </c>
      <c r="B18" s="61" t="s">
        <v>64</v>
      </c>
      <c r="C18" s="75"/>
      <c r="D18" s="5"/>
      <c r="E18" s="109">
        <v>0.34</v>
      </c>
      <c r="F18" s="109">
        <v>0.34</v>
      </c>
      <c r="G18" s="109">
        <v>0.34</v>
      </c>
      <c r="H18" s="109">
        <v>0.34</v>
      </c>
      <c r="I18" s="109">
        <v>0.34</v>
      </c>
      <c r="J18" s="109">
        <v>0.34</v>
      </c>
      <c r="K18" s="109">
        <v>0.34</v>
      </c>
      <c r="L18" s="109">
        <v>0.34</v>
      </c>
    </row>
    <row r="19" spans="1:17" ht="21.75" customHeight="1" x14ac:dyDescent="0.5">
      <c r="A19" s="6">
        <f>ROW()</f>
        <v>19</v>
      </c>
      <c r="B19" s="61"/>
      <c r="C19" s="61"/>
      <c r="D19" s="5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7" ht="21.75" customHeight="1" x14ac:dyDescent="0.5">
      <c r="A20" s="6">
        <f>ROW()</f>
        <v>20</v>
      </c>
      <c r="B20" s="75" t="s">
        <v>65</v>
      </c>
      <c r="C20" s="75"/>
      <c r="D20" s="5"/>
      <c r="E20" s="75"/>
      <c r="F20" s="75"/>
      <c r="G20" s="75"/>
      <c r="H20" s="75"/>
      <c r="I20" s="75"/>
      <c r="J20" s="75"/>
      <c r="K20" s="75"/>
      <c r="L20" s="75"/>
      <c r="M20" s="75"/>
    </row>
    <row r="21" spans="1:17" ht="21.75" customHeight="1" x14ac:dyDescent="0.5">
      <c r="A21" s="6">
        <f>ROW()</f>
        <v>21</v>
      </c>
      <c r="B21" s="61" t="s">
        <v>66</v>
      </c>
      <c r="C21" s="75"/>
      <c r="D21" s="5"/>
      <c r="E21" s="109">
        <v>0.06</v>
      </c>
      <c r="F21" s="109">
        <v>0.06</v>
      </c>
      <c r="G21" s="109">
        <v>0.06</v>
      </c>
      <c r="H21" s="109">
        <v>0.06</v>
      </c>
      <c r="I21" s="109">
        <v>0.06</v>
      </c>
      <c r="J21" s="109">
        <v>0.06</v>
      </c>
      <c r="K21" s="109">
        <v>0.06</v>
      </c>
      <c r="L21" s="109">
        <v>0.06</v>
      </c>
    </row>
    <row r="22" spans="1:17" ht="21.75" customHeight="1" x14ac:dyDescent="0.5">
      <c r="A22" s="6">
        <f>ROW()</f>
        <v>22</v>
      </c>
      <c r="B22" s="61" t="s">
        <v>127</v>
      </c>
      <c r="C22" s="75"/>
      <c r="D22" s="5"/>
      <c r="E22" s="109">
        <v>0.01</v>
      </c>
      <c r="F22" s="109">
        <v>0.01</v>
      </c>
      <c r="G22" s="109">
        <v>0.01</v>
      </c>
      <c r="H22" s="109">
        <v>0.01</v>
      </c>
      <c r="I22" s="109">
        <v>0.01</v>
      </c>
      <c r="J22" s="109">
        <v>0.01</v>
      </c>
      <c r="K22" s="109">
        <v>0.01</v>
      </c>
      <c r="L22" s="109">
        <v>0.01</v>
      </c>
      <c r="M22" s="75"/>
      <c r="N22" s="75"/>
    </row>
    <row r="23" spans="1:17" ht="21.75" customHeight="1" x14ac:dyDescent="0.5">
      <c r="A23" s="6">
        <f>ROW()</f>
        <v>23</v>
      </c>
      <c r="B23" s="61" t="s">
        <v>128</v>
      </c>
      <c r="C23" s="61"/>
      <c r="D23" s="5"/>
      <c r="E23" s="109">
        <v>0.05</v>
      </c>
      <c r="F23" s="109">
        <v>0.05</v>
      </c>
      <c r="G23" s="109">
        <v>0.05</v>
      </c>
      <c r="H23" s="109">
        <v>0.05</v>
      </c>
      <c r="I23" s="109">
        <v>0.05</v>
      </c>
      <c r="J23" s="109">
        <v>0.05</v>
      </c>
      <c r="K23" s="109">
        <v>0.05</v>
      </c>
      <c r="L23" s="109">
        <v>0.05</v>
      </c>
    </row>
    <row r="24" spans="1:17" ht="18" customHeight="1" x14ac:dyDescent="0.5">
      <c r="A24" s="6">
        <f>ROW()</f>
        <v>24</v>
      </c>
      <c r="B24" s="75"/>
      <c r="C24" s="61"/>
      <c r="D24" s="5"/>
      <c r="E24" s="61"/>
      <c r="F24" s="61"/>
      <c r="G24" s="61"/>
      <c r="H24" s="61"/>
      <c r="I24" s="61"/>
      <c r="J24" s="61"/>
      <c r="K24" s="61"/>
      <c r="L24" s="61"/>
    </row>
    <row r="25" spans="1:17" ht="21.75" customHeight="1" x14ac:dyDescent="0.55000000000000004">
      <c r="A25" s="6">
        <f>ROW()</f>
        <v>25</v>
      </c>
      <c r="B25" s="38" t="s">
        <v>72</v>
      </c>
      <c r="C25" s="9"/>
      <c r="D25" s="5"/>
      <c r="E25" s="9"/>
      <c r="F25" s="9"/>
      <c r="G25" s="9"/>
      <c r="H25" s="9"/>
      <c r="I25" s="9"/>
      <c r="J25" s="9"/>
      <c r="K25" s="9"/>
      <c r="L25" s="9"/>
    </row>
    <row r="26" spans="1:17" ht="21.75" customHeight="1" x14ac:dyDescent="0.55000000000000004">
      <c r="A26" s="6">
        <f>ROW()</f>
        <v>26</v>
      </c>
      <c r="B26" s="39" t="s">
        <v>19</v>
      </c>
      <c r="C26" s="110" t="s">
        <v>20</v>
      </c>
      <c r="D26" s="5"/>
      <c r="E26" s="162" t="s">
        <v>21</v>
      </c>
      <c r="F26" s="163"/>
      <c r="G26" s="163"/>
      <c r="H26" s="163"/>
      <c r="I26" s="163"/>
      <c r="J26" s="164"/>
      <c r="K26" s="164"/>
      <c r="L26" s="165"/>
    </row>
    <row r="27" spans="1:17" ht="21.75" customHeight="1" x14ac:dyDescent="0.5">
      <c r="A27" s="6">
        <f>ROW()</f>
        <v>27</v>
      </c>
      <c r="C27" s="45" t="str">
        <f>+C5</f>
        <v>Year 0</v>
      </c>
      <c r="D27" s="5"/>
      <c r="E27" s="45" t="str">
        <f t="shared" ref="E27:L27" si="1">+E5</f>
        <v>Year 1</v>
      </c>
      <c r="F27" s="45" t="str">
        <f t="shared" si="1"/>
        <v>Year 2</v>
      </c>
      <c r="G27" s="45" t="str">
        <f t="shared" si="1"/>
        <v>Year 3</v>
      </c>
      <c r="H27" s="45" t="str">
        <f t="shared" si="1"/>
        <v>Year 4</v>
      </c>
      <c r="I27" s="45" t="str">
        <f t="shared" si="1"/>
        <v>Year 5</v>
      </c>
      <c r="J27" s="45" t="str">
        <f t="shared" si="1"/>
        <v>Year 6</v>
      </c>
      <c r="K27" s="45" t="str">
        <f t="shared" si="1"/>
        <v>Year 7</v>
      </c>
      <c r="L27" s="45" t="str">
        <f t="shared" si="1"/>
        <v>Year 8</v>
      </c>
    </row>
    <row r="28" spans="1:17" ht="21.75" customHeight="1" x14ac:dyDescent="0.5">
      <c r="A28" s="6">
        <f>ROW()</f>
        <v>28</v>
      </c>
      <c r="B28" s="28" t="s">
        <v>73</v>
      </c>
      <c r="C28" s="16"/>
      <c r="D28" s="5"/>
      <c r="E28" s="16"/>
      <c r="F28" s="16"/>
      <c r="G28" s="16"/>
      <c r="H28" s="16"/>
      <c r="I28" s="16"/>
      <c r="J28" s="16"/>
      <c r="K28" s="16"/>
      <c r="L28" s="16"/>
    </row>
    <row r="29" spans="1:17" ht="21.75" customHeight="1" x14ac:dyDescent="0.5">
      <c r="A29" s="6">
        <f>ROW()</f>
        <v>29</v>
      </c>
      <c r="B29" t="s">
        <v>74</v>
      </c>
      <c r="D29" s="5"/>
      <c r="E29" s="17"/>
      <c r="F29" s="17"/>
      <c r="G29" s="17"/>
      <c r="H29" s="17"/>
      <c r="I29" s="17"/>
      <c r="J29" s="17"/>
      <c r="K29" s="17"/>
      <c r="L29" s="17"/>
    </row>
    <row r="30" spans="1:17" ht="21.75" customHeight="1" x14ac:dyDescent="0.5">
      <c r="A30" s="6">
        <f>ROW()</f>
        <v>30</v>
      </c>
      <c r="C30" s="40"/>
      <c r="D30" s="5"/>
      <c r="E30" s="40"/>
      <c r="F30" s="40"/>
      <c r="G30" s="40"/>
      <c r="H30" s="40"/>
      <c r="I30" s="40"/>
      <c r="J30" s="40"/>
      <c r="K30" s="40"/>
      <c r="L30" s="40"/>
      <c r="M30" s="40"/>
      <c r="N30" s="40"/>
      <c r="Q30" s="40"/>
    </row>
    <row r="31" spans="1:17" ht="21.75" customHeight="1" x14ac:dyDescent="0.5">
      <c r="A31" s="6">
        <f>ROW()</f>
        <v>31</v>
      </c>
      <c r="B31" s="28" t="s">
        <v>75</v>
      </c>
      <c r="C31" s="49"/>
      <c r="D31" s="5"/>
      <c r="E31" s="49"/>
      <c r="F31" s="49"/>
      <c r="G31" s="49"/>
      <c r="H31" s="49"/>
      <c r="I31" s="49"/>
      <c r="J31" s="49"/>
      <c r="K31" s="49"/>
      <c r="L31" s="49"/>
    </row>
    <row r="32" spans="1:17" ht="21.75" customHeight="1" x14ac:dyDescent="0.5">
      <c r="A32" s="6">
        <f>ROW()</f>
        <v>32</v>
      </c>
      <c r="B32" s="28" t="s">
        <v>76</v>
      </c>
      <c r="C32" s="89"/>
      <c r="D32" s="5"/>
      <c r="E32" s="89"/>
      <c r="F32" s="89"/>
      <c r="G32" s="89"/>
      <c r="H32" s="89"/>
      <c r="I32" s="89"/>
      <c r="J32" s="89"/>
      <c r="K32" s="89"/>
      <c r="L32" s="89"/>
    </row>
    <row r="33" spans="1:23" ht="21.75" customHeight="1" x14ac:dyDescent="0.5">
      <c r="A33" s="6">
        <f>ROW()</f>
        <v>33</v>
      </c>
      <c r="B33" t="s">
        <v>77</v>
      </c>
      <c r="C33" s="17"/>
      <c r="D33" s="5"/>
      <c r="E33" s="17"/>
      <c r="F33" s="17"/>
      <c r="G33" s="17"/>
      <c r="H33" s="17"/>
      <c r="I33" s="17"/>
      <c r="J33" s="17"/>
      <c r="K33" s="17"/>
      <c r="L33" s="17"/>
    </row>
    <row r="34" spans="1:23" ht="21.75" customHeight="1" x14ac:dyDescent="0.5">
      <c r="A34" s="6">
        <f>ROW()</f>
        <v>34</v>
      </c>
      <c r="D34" s="5"/>
    </row>
    <row r="35" spans="1:23" ht="21.75" customHeight="1" x14ac:dyDescent="0.5">
      <c r="A35" s="6">
        <f>ROW()</f>
        <v>35</v>
      </c>
      <c r="B35" s="28" t="s">
        <v>78</v>
      </c>
      <c r="C35" s="89"/>
      <c r="D35" s="5"/>
      <c r="E35" s="89"/>
      <c r="F35" s="89"/>
      <c r="G35" s="89"/>
      <c r="H35" s="89"/>
      <c r="I35" s="89"/>
      <c r="J35" s="89"/>
      <c r="K35" s="89"/>
      <c r="L35" s="89"/>
    </row>
    <row r="36" spans="1:23" ht="21.75" customHeight="1" x14ac:dyDescent="0.5">
      <c r="A36" s="6">
        <f>ROW()</f>
        <v>36</v>
      </c>
      <c r="B36" s="28" t="s">
        <v>79</v>
      </c>
      <c r="C36" s="89"/>
      <c r="D36" s="5"/>
      <c r="E36" s="89"/>
      <c r="F36" s="89"/>
      <c r="G36" s="89"/>
      <c r="H36" s="89"/>
      <c r="I36" s="89"/>
      <c r="J36" s="89"/>
      <c r="K36" s="89"/>
      <c r="L36" s="89"/>
    </row>
    <row r="37" spans="1:23" ht="21.75" customHeight="1" x14ac:dyDescent="0.5">
      <c r="A37" s="6">
        <f>ROW()</f>
        <v>37</v>
      </c>
      <c r="B37" t="s">
        <v>80</v>
      </c>
      <c r="C37" s="17"/>
      <c r="D37" s="5"/>
      <c r="E37" s="17"/>
      <c r="F37" s="17"/>
      <c r="G37" s="17"/>
      <c r="H37" s="17"/>
      <c r="I37" s="17"/>
      <c r="J37" s="17"/>
      <c r="K37" s="17"/>
      <c r="L37" s="17"/>
    </row>
    <row r="38" spans="1:23" ht="21.75" customHeight="1" x14ac:dyDescent="0.5">
      <c r="A38" s="6">
        <f>ROW()</f>
        <v>38</v>
      </c>
      <c r="D38" s="5"/>
    </row>
    <row r="39" spans="1:23" ht="21.75" customHeight="1" x14ac:dyDescent="0.5">
      <c r="A39" s="6">
        <f>ROW()</f>
        <v>39</v>
      </c>
      <c r="B39" t="s">
        <v>132</v>
      </c>
      <c r="D39" s="5"/>
      <c r="E39" s="16"/>
      <c r="F39" s="16"/>
      <c r="G39" s="16"/>
      <c r="H39" s="16"/>
      <c r="I39" s="16"/>
      <c r="J39" s="16"/>
      <c r="K39" s="16"/>
      <c r="L39" s="16"/>
    </row>
    <row r="40" spans="1:23" ht="21.75" customHeight="1" x14ac:dyDescent="0.5">
      <c r="A40" s="6">
        <f>ROW()</f>
        <v>40</v>
      </c>
      <c r="B40" s="28" t="s">
        <v>84</v>
      </c>
      <c r="D40" s="5"/>
      <c r="E40" s="16"/>
      <c r="F40" s="16"/>
      <c r="G40" s="16"/>
      <c r="H40" s="16"/>
      <c r="I40" s="16"/>
      <c r="J40" s="16"/>
      <c r="K40" s="16"/>
      <c r="L40" s="16"/>
    </row>
    <row r="41" spans="1:23" ht="21.75" customHeight="1" x14ac:dyDescent="0.5">
      <c r="A41" s="6">
        <f>ROW()</f>
        <v>41</v>
      </c>
      <c r="D41" s="5"/>
      <c r="E41" s="33"/>
      <c r="F41" s="33"/>
      <c r="G41" s="33"/>
      <c r="H41" s="33"/>
      <c r="I41" s="33"/>
      <c r="J41" s="33"/>
      <c r="K41" s="33"/>
      <c r="L41" s="33"/>
      <c r="Q41" s="33"/>
      <c r="R41" s="33"/>
      <c r="S41" s="33"/>
      <c r="T41" s="33"/>
      <c r="U41" s="33"/>
      <c r="V41" s="33"/>
      <c r="W41" s="33"/>
    </row>
    <row r="42" spans="1:23" ht="21.75" customHeight="1" x14ac:dyDescent="0.5">
      <c r="A42" s="6">
        <f>ROW()</f>
        <v>42</v>
      </c>
      <c r="B42" s="28" t="s">
        <v>85</v>
      </c>
      <c r="D42" s="5"/>
    </row>
    <row r="43" spans="1:23" ht="21.75" customHeight="1" x14ac:dyDescent="0.5">
      <c r="A43" s="6">
        <f>ROW()</f>
        <v>43</v>
      </c>
      <c r="B43" t="s">
        <v>86</v>
      </c>
      <c r="D43" s="5"/>
      <c r="E43" s="89"/>
      <c r="F43" s="89"/>
      <c r="G43" s="89"/>
      <c r="H43" s="89"/>
      <c r="I43" s="89"/>
      <c r="J43" s="89"/>
      <c r="K43" s="89"/>
      <c r="L43" s="89"/>
    </row>
    <row r="44" spans="1:23" ht="21.75" customHeight="1" thickBot="1" x14ac:dyDescent="0.55000000000000004">
      <c r="A44" s="6">
        <f>ROW()</f>
        <v>44</v>
      </c>
      <c r="D44" s="5"/>
      <c r="E44" s="111"/>
      <c r="F44" s="111"/>
      <c r="G44" s="111"/>
      <c r="H44" s="111"/>
      <c r="I44" s="111"/>
      <c r="J44" s="111"/>
      <c r="K44" s="111"/>
      <c r="L44" s="111"/>
    </row>
    <row r="45" spans="1:23" ht="21.75" customHeight="1" thickBot="1" x14ac:dyDescent="0.55000000000000004">
      <c r="A45" s="6">
        <f>ROW()</f>
        <v>45</v>
      </c>
      <c r="B45" s="22" t="s">
        <v>87</v>
      </c>
      <c r="D45" s="5"/>
      <c r="E45" s="88"/>
      <c r="F45" s="88"/>
      <c r="G45" s="88"/>
      <c r="H45" s="88"/>
      <c r="I45" s="88"/>
      <c r="J45" s="88"/>
      <c r="K45" s="88"/>
      <c r="L45" s="88"/>
    </row>
    <row r="46" spans="1:23" ht="21.75" customHeight="1" thickTop="1" x14ac:dyDescent="0.5">
      <c r="A46" s="6">
        <f>ROW()</f>
        <v>46</v>
      </c>
      <c r="B46" t="s">
        <v>64</v>
      </c>
      <c r="D46" s="5"/>
      <c r="E46" s="172">
        <v>0.34</v>
      </c>
      <c r="F46" s="172">
        <v>0.34</v>
      </c>
      <c r="G46" s="172">
        <v>0.34</v>
      </c>
      <c r="H46" s="172">
        <v>0.34</v>
      </c>
      <c r="I46" s="172">
        <v>0.34</v>
      </c>
      <c r="J46" s="172">
        <v>0.34</v>
      </c>
      <c r="K46" s="172">
        <v>0.34</v>
      </c>
      <c r="L46" s="172">
        <v>0.34</v>
      </c>
    </row>
    <row r="47" spans="1:23" ht="21.75" customHeight="1" x14ac:dyDescent="0.5">
      <c r="A47" s="6">
        <f>ROW()</f>
        <v>47</v>
      </c>
      <c r="B47" t="s">
        <v>89</v>
      </c>
      <c r="D47" s="5"/>
      <c r="E47" s="89"/>
      <c r="F47" s="89"/>
      <c r="G47" s="89"/>
      <c r="H47" s="89"/>
      <c r="I47" s="89"/>
      <c r="J47" s="89"/>
      <c r="K47" s="89"/>
      <c r="L47" s="89"/>
    </row>
    <row r="48" spans="1:23" ht="21.75" customHeight="1" thickBot="1" x14ac:dyDescent="0.55000000000000004">
      <c r="A48" s="6">
        <f>ROW()</f>
        <v>48</v>
      </c>
      <c r="B48" s="28" t="s">
        <v>90</v>
      </c>
      <c r="D48" s="5"/>
      <c r="E48" s="90"/>
      <c r="F48" s="90"/>
      <c r="G48" s="90"/>
      <c r="H48" s="90"/>
      <c r="I48" s="90"/>
      <c r="J48" s="90"/>
      <c r="K48" s="90"/>
      <c r="L48" s="90"/>
    </row>
    <row r="49" spans="1:17" ht="21.75" customHeight="1" thickTop="1" x14ac:dyDescent="0.5">
      <c r="A49" s="6">
        <f>ROW()</f>
        <v>49</v>
      </c>
      <c r="D49" s="5"/>
    </row>
    <row r="50" spans="1:17" ht="21.75" customHeight="1" x14ac:dyDescent="0.55000000000000004">
      <c r="A50" s="6">
        <f>ROW()</f>
        <v>50</v>
      </c>
      <c r="B50" s="38" t="s">
        <v>91</v>
      </c>
      <c r="C50" s="9"/>
      <c r="D50" s="5"/>
      <c r="E50" s="9"/>
      <c r="F50" s="9"/>
      <c r="G50" s="9"/>
      <c r="H50" s="9"/>
      <c r="I50" s="9"/>
      <c r="J50" s="9"/>
      <c r="K50" s="9"/>
      <c r="L50" s="9"/>
    </row>
    <row r="51" spans="1:17" ht="21.75" customHeight="1" x14ac:dyDescent="0.5">
      <c r="A51" s="6">
        <f>ROW()</f>
        <v>51</v>
      </c>
      <c r="B51" s="39" t="s">
        <v>19</v>
      </c>
      <c r="C51" s="40"/>
      <c r="D51" s="5"/>
      <c r="E51" s="158" t="s">
        <v>21</v>
      </c>
      <c r="F51" s="158"/>
      <c r="G51" s="158"/>
      <c r="H51" s="158"/>
      <c r="I51" s="158"/>
    </row>
    <row r="52" spans="1:17" ht="21.75" customHeight="1" x14ac:dyDescent="0.5">
      <c r="A52" s="6">
        <f>ROW()</f>
        <v>52</v>
      </c>
      <c r="C52" s="40"/>
      <c r="D52" s="5"/>
      <c r="E52" s="45" t="str">
        <f t="shared" ref="E52:L52" si="2">+E27</f>
        <v>Year 1</v>
      </c>
      <c r="F52" s="45" t="str">
        <f t="shared" si="2"/>
        <v>Year 2</v>
      </c>
      <c r="G52" s="45" t="str">
        <f t="shared" si="2"/>
        <v>Year 3</v>
      </c>
      <c r="H52" s="45" t="str">
        <f t="shared" si="2"/>
        <v>Year 4</v>
      </c>
      <c r="I52" s="45" t="str">
        <f t="shared" si="2"/>
        <v>Year 5</v>
      </c>
      <c r="J52" s="45" t="str">
        <f t="shared" si="2"/>
        <v>Year 6</v>
      </c>
      <c r="K52" s="45" t="str">
        <f t="shared" si="2"/>
        <v>Year 7</v>
      </c>
      <c r="L52" s="45" t="str">
        <f t="shared" si="2"/>
        <v>Year 8</v>
      </c>
    </row>
    <row r="53" spans="1:17" ht="21.75" customHeight="1" x14ac:dyDescent="0.5">
      <c r="A53" s="6">
        <f>ROW()</f>
        <v>53</v>
      </c>
      <c r="B53" t="s">
        <v>92</v>
      </c>
      <c r="C53" s="40"/>
      <c r="D53" s="5"/>
      <c r="E53" s="91"/>
      <c r="F53" s="91"/>
      <c r="G53" s="91"/>
      <c r="H53" s="91"/>
      <c r="I53" s="91"/>
      <c r="J53" s="91"/>
      <c r="K53" s="91"/>
      <c r="L53" s="91"/>
    </row>
    <row r="54" spans="1:17" ht="21.75" customHeight="1" x14ac:dyDescent="0.5">
      <c r="A54" s="6">
        <f>ROW()</f>
        <v>54</v>
      </c>
      <c r="B54" t="s">
        <v>81</v>
      </c>
      <c r="C54" s="40"/>
      <c r="D54" s="5"/>
      <c r="E54" s="93"/>
      <c r="F54" s="93"/>
      <c r="G54" s="93"/>
      <c r="H54" s="93"/>
      <c r="I54" s="93"/>
      <c r="J54" s="93"/>
      <c r="K54" s="93"/>
      <c r="L54" s="93"/>
    </row>
    <row r="55" spans="1:17" ht="21.75" customHeight="1" thickBot="1" x14ac:dyDescent="0.55000000000000004">
      <c r="A55" s="6">
        <f>ROW()</f>
        <v>55</v>
      </c>
      <c r="B55" t="s">
        <v>94</v>
      </c>
      <c r="C55" s="40"/>
      <c r="D55" s="5"/>
      <c r="E55" s="114"/>
      <c r="F55" s="114"/>
      <c r="G55" s="114"/>
      <c r="H55" s="114"/>
      <c r="I55" s="114"/>
      <c r="J55" s="114"/>
      <c r="K55" s="114"/>
      <c r="L55" s="114"/>
    </row>
    <row r="56" spans="1:17" ht="21.75" customHeight="1" thickBot="1" x14ac:dyDescent="0.55000000000000004">
      <c r="A56" s="6">
        <f>ROW()</f>
        <v>56</v>
      </c>
      <c r="B56" s="28" t="s">
        <v>95</v>
      </c>
      <c r="C56" s="94"/>
      <c r="D56" s="5"/>
      <c r="E56" s="95"/>
      <c r="F56" s="95"/>
      <c r="G56" s="95"/>
      <c r="H56" s="95"/>
      <c r="I56" s="95"/>
      <c r="J56" s="95"/>
      <c r="K56" s="95"/>
      <c r="L56" s="95"/>
    </row>
    <row r="57" spans="1:17" ht="21.75" customHeight="1" thickTop="1" x14ac:dyDescent="0.5">
      <c r="A57" s="6">
        <f>ROW()</f>
        <v>57</v>
      </c>
      <c r="C57" s="40"/>
      <c r="D57" s="5"/>
      <c r="E57" s="40"/>
      <c r="F57" s="40"/>
      <c r="G57" s="40"/>
      <c r="H57" s="40"/>
      <c r="I57" s="40"/>
      <c r="J57" s="40"/>
      <c r="K57" s="40"/>
      <c r="L57" s="40"/>
      <c r="Q57" s="40"/>
    </row>
    <row r="58" spans="1:17" ht="21.75" customHeight="1" x14ac:dyDescent="0.5">
      <c r="A58" s="6">
        <f>ROW()</f>
        <v>58</v>
      </c>
      <c r="B58" s="96" t="s">
        <v>96</v>
      </c>
      <c r="C58" s="40"/>
      <c r="D58" s="5"/>
      <c r="E58" s="40"/>
      <c r="F58" s="40"/>
      <c r="G58" s="40"/>
      <c r="H58" s="40"/>
      <c r="I58" s="40"/>
      <c r="J58" s="40"/>
      <c r="K58" s="40"/>
      <c r="L58" s="40"/>
      <c r="Q58" s="40"/>
    </row>
    <row r="59" spans="1:17" ht="21.75" customHeight="1" x14ac:dyDescent="0.5">
      <c r="A59" s="6">
        <f>ROW()</f>
        <v>59</v>
      </c>
      <c r="B59" t="s">
        <v>101</v>
      </c>
      <c r="C59" s="98"/>
      <c r="D59" s="5"/>
      <c r="E59" s="93"/>
      <c r="F59" s="93"/>
      <c r="G59" s="93"/>
      <c r="H59" s="93"/>
      <c r="I59" s="93"/>
      <c r="J59" s="93"/>
      <c r="K59" s="93"/>
      <c r="L59" s="93"/>
    </row>
    <row r="60" spans="1:17" ht="21.75" customHeight="1" x14ac:dyDescent="0.5">
      <c r="A60" s="6">
        <f>ROW()</f>
        <v>60</v>
      </c>
      <c r="C60" s="97"/>
      <c r="D60" s="5"/>
      <c r="E60" s="97"/>
      <c r="F60" s="97"/>
      <c r="G60" s="97"/>
      <c r="H60" s="97"/>
      <c r="I60" s="97"/>
      <c r="J60" s="97"/>
      <c r="K60" s="97"/>
      <c r="L60" s="97"/>
    </row>
    <row r="61" spans="1:17" ht="21.75" customHeight="1" x14ac:dyDescent="0.5">
      <c r="A61" s="6">
        <f>ROW()</f>
        <v>61</v>
      </c>
      <c r="B61" s="28" t="s">
        <v>102</v>
      </c>
      <c r="C61" s="40"/>
      <c r="D61" s="5"/>
      <c r="E61" s="93"/>
      <c r="F61" s="93"/>
      <c r="G61" s="93"/>
      <c r="H61" s="93"/>
      <c r="I61" s="93"/>
      <c r="J61" s="93"/>
      <c r="K61" s="93"/>
      <c r="L61" s="93"/>
    </row>
    <row r="62" spans="1:17" ht="21.75" customHeight="1" x14ac:dyDescent="0.5">
      <c r="A62" s="6">
        <f>ROW()</f>
        <v>62</v>
      </c>
      <c r="C62" s="40"/>
      <c r="D62" s="5"/>
      <c r="E62" s="40"/>
      <c r="F62" s="40"/>
      <c r="G62" s="40"/>
      <c r="H62" s="40"/>
      <c r="I62" s="40"/>
      <c r="J62" s="40"/>
      <c r="K62" s="40"/>
      <c r="L62" s="40"/>
      <c r="Q62" s="40"/>
    </row>
    <row r="63" spans="1:17" ht="21.75" customHeight="1" x14ac:dyDescent="0.5">
      <c r="A63" s="6">
        <f>ROW()</f>
        <v>63</v>
      </c>
      <c r="B63" s="96" t="s">
        <v>103</v>
      </c>
      <c r="C63" s="40"/>
      <c r="D63" s="5"/>
      <c r="E63" s="40"/>
      <c r="F63" s="40"/>
      <c r="G63" s="40"/>
      <c r="H63" s="40"/>
      <c r="I63" s="40"/>
      <c r="J63" s="40"/>
      <c r="K63" s="40"/>
      <c r="L63" s="40"/>
      <c r="Q63" s="40"/>
    </row>
    <row r="64" spans="1:17" ht="21.75" customHeight="1" thickBot="1" x14ac:dyDescent="0.55000000000000004">
      <c r="A64" s="6">
        <f>ROW()</f>
        <v>64</v>
      </c>
      <c r="B64" t="s">
        <v>104</v>
      </c>
      <c r="C64" s="98"/>
      <c r="D64" s="5"/>
      <c r="E64" s="99"/>
      <c r="F64" s="99"/>
      <c r="G64" s="99"/>
      <c r="H64" s="99"/>
      <c r="I64" s="99"/>
      <c r="J64" s="99"/>
      <c r="K64" s="99"/>
      <c r="L64" s="99"/>
    </row>
    <row r="65" spans="1:21" ht="21.75" customHeight="1" thickBot="1" x14ac:dyDescent="0.55000000000000004">
      <c r="A65" s="6">
        <f>ROW()</f>
        <v>65</v>
      </c>
      <c r="B65" s="28" t="s">
        <v>105</v>
      </c>
      <c r="C65" s="40"/>
      <c r="D65" s="5"/>
      <c r="E65" s="95"/>
      <c r="F65" s="95"/>
      <c r="G65" s="95"/>
      <c r="H65" s="95"/>
      <c r="I65" s="95"/>
      <c r="J65" s="95"/>
      <c r="K65" s="95"/>
      <c r="L65" s="95"/>
    </row>
    <row r="66" spans="1:21" ht="21.75" customHeight="1" thickTop="1" thickBot="1" x14ac:dyDescent="0.55000000000000004">
      <c r="A66" s="6">
        <f>ROW()</f>
        <v>66</v>
      </c>
      <c r="C66" s="40"/>
      <c r="D66" s="5"/>
      <c r="E66" s="100"/>
      <c r="F66" s="100"/>
      <c r="G66" s="100"/>
      <c r="H66" s="100"/>
      <c r="I66" s="100"/>
      <c r="J66" s="100"/>
      <c r="K66" s="100"/>
      <c r="L66" s="100"/>
      <c r="Q66" s="40"/>
    </row>
    <row r="67" spans="1:21" ht="21.75" customHeight="1" thickBot="1" x14ac:dyDescent="0.55000000000000004">
      <c r="A67" s="6">
        <f>ROW()</f>
        <v>67</v>
      </c>
      <c r="B67" s="28" t="s">
        <v>106</v>
      </c>
      <c r="C67" s="40"/>
      <c r="D67" s="5"/>
      <c r="E67" s="95"/>
      <c r="F67" s="95"/>
      <c r="G67" s="95"/>
      <c r="H67" s="95"/>
      <c r="I67" s="95"/>
      <c r="J67" s="95"/>
      <c r="K67" s="95"/>
      <c r="L67" s="95"/>
    </row>
    <row r="68" spans="1:21" ht="21.75" customHeight="1" thickTop="1" x14ac:dyDescent="0.5">
      <c r="A68" s="6">
        <f>ROW()</f>
        <v>68</v>
      </c>
      <c r="C68" s="40"/>
      <c r="D68" s="5"/>
      <c r="E68" s="40"/>
      <c r="F68" s="40"/>
      <c r="G68" s="40"/>
      <c r="H68" s="40"/>
      <c r="I68" s="40"/>
      <c r="J68" s="40"/>
      <c r="K68" s="40"/>
      <c r="L68" s="40"/>
      <c r="Q68" s="40"/>
    </row>
    <row r="69" spans="1:21" ht="21.75" customHeight="1" x14ac:dyDescent="0.5">
      <c r="A69" s="6">
        <f>ROW()</f>
        <v>69</v>
      </c>
      <c r="B69" s="96" t="s">
        <v>107</v>
      </c>
      <c r="C69" s="40"/>
      <c r="D69" s="5"/>
      <c r="E69" s="40"/>
      <c r="F69" s="40"/>
      <c r="G69" s="40"/>
      <c r="H69" s="40"/>
      <c r="I69" s="40"/>
      <c r="J69" s="40"/>
      <c r="K69" s="40"/>
      <c r="L69" s="40"/>
      <c r="Q69" s="40"/>
    </row>
    <row r="70" spans="1:21" ht="21.75" customHeight="1" x14ac:dyDescent="0.5">
      <c r="A70" s="6">
        <f>ROW()</f>
        <v>70</v>
      </c>
      <c r="B70" s="28" t="s">
        <v>129</v>
      </c>
      <c r="C70" s="40"/>
      <c r="D70" s="5"/>
      <c r="E70" s="93"/>
      <c r="F70" s="93"/>
      <c r="G70" s="93"/>
      <c r="H70" s="93"/>
      <c r="I70" s="93"/>
      <c r="J70" s="93"/>
      <c r="K70" s="93"/>
      <c r="L70" s="93"/>
    </row>
    <row r="71" spans="1:21" ht="21.75" customHeight="1" thickBot="1" x14ac:dyDescent="0.55000000000000004">
      <c r="A71" s="6">
        <f>ROW()</f>
        <v>71</v>
      </c>
      <c r="B71" s="22" t="s">
        <v>109</v>
      </c>
      <c r="C71" s="40"/>
      <c r="D71" s="5"/>
      <c r="E71" s="115"/>
      <c r="F71" s="115"/>
      <c r="G71" s="115"/>
      <c r="H71" s="115"/>
      <c r="I71" s="115"/>
      <c r="J71" s="115"/>
      <c r="K71" s="115"/>
      <c r="L71" s="115"/>
    </row>
    <row r="72" spans="1:21" ht="21.75" customHeight="1" thickBot="1" x14ac:dyDescent="0.55000000000000004">
      <c r="A72" s="6">
        <f>ROW()</f>
        <v>72</v>
      </c>
      <c r="B72" s="28" t="s">
        <v>110</v>
      </c>
      <c r="C72" s="40"/>
      <c r="D72" s="5"/>
      <c r="E72" s="95"/>
      <c r="F72" s="95"/>
      <c r="G72" s="95"/>
      <c r="H72" s="95"/>
      <c r="I72" s="95"/>
      <c r="J72" s="95"/>
      <c r="K72" s="95"/>
      <c r="L72" s="95"/>
    </row>
    <row r="73" spans="1:21" ht="21.75" customHeight="1" thickTop="1" thickBot="1" x14ac:dyDescent="0.55000000000000004">
      <c r="A73" s="6">
        <f>ROW()</f>
        <v>73</v>
      </c>
      <c r="B73" s="22"/>
      <c r="C73" s="40"/>
      <c r="D73" s="5"/>
      <c r="E73" s="100"/>
      <c r="F73" s="100"/>
      <c r="G73" s="100"/>
      <c r="H73" s="100"/>
      <c r="I73" s="100"/>
      <c r="J73" s="100"/>
      <c r="K73" s="100"/>
      <c r="L73" s="100"/>
      <c r="Q73" s="40"/>
      <c r="R73" s="40"/>
      <c r="S73" s="40"/>
      <c r="T73" s="40"/>
      <c r="U73" s="40"/>
    </row>
    <row r="74" spans="1:21" ht="21.75" customHeight="1" thickBot="1" x14ac:dyDescent="0.55000000000000004">
      <c r="A74" s="6">
        <f>ROW()</f>
        <v>74</v>
      </c>
      <c r="B74" t="s">
        <v>111</v>
      </c>
      <c r="C74" s="40"/>
      <c r="D74" s="5"/>
      <c r="E74" s="95"/>
      <c r="F74" s="95"/>
      <c r="G74" s="95"/>
      <c r="H74" s="95"/>
      <c r="I74" s="95"/>
      <c r="J74" s="95"/>
      <c r="K74" s="95"/>
      <c r="L74" s="95"/>
    </row>
    <row r="75" spans="1:21" ht="21.75" customHeight="1" thickTop="1" x14ac:dyDescent="0.5">
      <c r="C75" s="40"/>
      <c r="D75" s="5"/>
      <c r="E75" s="40"/>
      <c r="F75" s="40"/>
      <c r="G75" s="40"/>
      <c r="H75" s="40"/>
      <c r="I75" s="40"/>
      <c r="Q75" s="40"/>
    </row>
    <row r="76" spans="1:21" ht="21.75" customHeight="1" x14ac:dyDescent="0.5">
      <c r="D76" s="5"/>
    </row>
    <row r="77" spans="1:21" ht="21.75" customHeight="1" x14ac:dyDescent="0.5">
      <c r="D77" s="5"/>
    </row>
    <row r="78" spans="1:21" ht="21.75" customHeight="1" x14ac:dyDescent="0.5">
      <c r="D78" s="5"/>
    </row>
    <row r="79" spans="1:21" ht="21.75" customHeight="1" x14ac:dyDescent="0.5">
      <c r="D79" s="5"/>
    </row>
    <row r="80" spans="1:21" ht="21.75" customHeight="1" x14ac:dyDescent="0.5">
      <c r="D80" s="5"/>
    </row>
    <row r="81" spans="4:4" ht="21.75" customHeight="1" x14ac:dyDescent="0.5">
      <c r="D81" s="5"/>
    </row>
    <row r="82" spans="4:4" ht="21.75" customHeight="1" x14ac:dyDescent="0.5">
      <c r="D82" s="5"/>
    </row>
    <row r="83" spans="4:4" ht="21.75" customHeight="1" x14ac:dyDescent="0.5">
      <c r="D83" s="5"/>
    </row>
    <row r="84" spans="4:4" ht="21.75" customHeight="1" x14ac:dyDescent="0.5">
      <c r="D84" s="5"/>
    </row>
    <row r="85" spans="4:4" ht="21.75" customHeight="1" x14ac:dyDescent="0.5">
      <c r="D85" s="5"/>
    </row>
    <row r="86" spans="4:4" ht="21.75" customHeight="1" x14ac:dyDescent="0.5">
      <c r="D86" s="5"/>
    </row>
    <row r="87" spans="4:4" ht="21.75" customHeight="1" x14ac:dyDescent="0.5">
      <c r="D87" s="5"/>
    </row>
    <row r="88" spans="4:4" ht="21.75" customHeight="1" x14ac:dyDescent="0.5"/>
    <row r="89" spans="4:4" ht="21.75" customHeight="1" x14ac:dyDescent="0.5"/>
    <row r="90" spans="4:4" ht="21.75" customHeight="1" x14ac:dyDescent="0.5"/>
    <row r="91" spans="4:4" ht="21.75" customHeight="1" x14ac:dyDescent="0.5"/>
    <row r="92" spans="4:4" ht="21.75" customHeight="1" x14ac:dyDescent="0.5"/>
    <row r="93" spans="4:4" ht="21.75" customHeight="1" x14ac:dyDescent="0.5"/>
    <row r="94" spans="4:4" ht="21.75" customHeight="1" x14ac:dyDescent="0.5"/>
    <row r="95" spans="4:4" ht="21.75" customHeight="1" x14ac:dyDescent="0.5"/>
    <row r="96" spans="4:4" ht="21.75" customHeight="1" x14ac:dyDescent="0.5"/>
    <row r="97" ht="21.75" customHeight="1" x14ac:dyDescent="0.5"/>
    <row r="98" ht="21.75" customHeight="1" x14ac:dyDescent="0.5"/>
    <row r="99" ht="21.75" customHeight="1" x14ac:dyDescent="0.5"/>
    <row r="100" ht="21.75" customHeight="1" x14ac:dyDescent="0.5"/>
    <row r="101" ht="21.75" customHeight="1" x14ac:dyDescent="0.5"/>
    <row r="102" ht="21.75" customHeight="1" x14ac:dyDescent="0.5"/>
    <row r="103" ht="21.75" customHeight="1" x14ac:dyDescent="0.5"/>
    <row r="104" ht="21.75" customHeight="1" x14ac:dyDescent="0.5"/>
    <row r="105" ht="21.75" customHeight="1" x14ac:dyDescent="0.5"/>
    <row r="106" ht="21.75" customHeight="1" x14ac:dyDescent="0.5"/>
    <row r="107" ht="21.75" customHeight="1" x14ac:dyDescent="0.5"/>
    <row r="108" ht="21.75" customHeight="1" x14ac:dyDescent="0.5"/>
    <row r="109" ht="21.75" customHeight="1" x14ac:dyDescent="0.5"/>
    <row r="110" ht="21.75" customHeight="1" x14ac:dyDescent="0.5"/>
    <row r="111" ht="21.75" customHeight="1" x14ac:dyDescent="0.5"/>
    <row r="112" ht="21.75" customHeight="1" x14ac:dyDescent="0.5"/>
    <row r="113" ht="21.75" customHeight="1" x14ac:dyDescent="0.5"/>
    <row r="114" ht="21.75" customHeight="1" x14ac:dyDescent="0.5"/>
    <row r="115" ht="21.75" customHeight="1" x14ac:dyDescent="0.5"/>
    <row r="116" ht="21.75" customHeight="1" x14ac:dyDescent="0.5"/>
    <row r="117" ht="21.75" customHeight="1" x14ac:dyDescent="0.5"/>
    <row r="118" ht="21.75" customHeight="1" x14ac:dyDescent="0.5"/>
    <row r="119" ht="21.75" customHeight="1" x14ac:dyDescent="0.5"/>
    <row r="120" ht="21.75" customHeight="1" x14ac:dyDescent="0.5"/>
    <row r="121" ht="21.75" customHeight="1" x14ac:dyDescent="0.5"/>
    <row r="122" ht="21.75" customHeight="1" x14ac:dyDescent="0.5"/>
    <row r="123" ht="21.75" customHeight="1" x14ac:dyDescent="0.5"/>
    <row r="124" ht="21.75" customHeight="1" x14ac:dyDescent="0.5"/>
    <row r="125" ht="21.75" customHeight="1" x14ac:dyDescent="0.5"/>
    <row r="126" ht="21.75" customHeight="1" x14ac:dyDescent="0.5"/>
    <row r="127" ht="21.75" customHeight="1" x14ac:dyDescent="0.5"/>
    <row r="128" ht="21.75" customHeight="1" x14ac:dyDescent="0.5"/>
    <row r="129" ht="21.75" customHeight="1" x14ac:dyDescent="0.5"/>
    <row r="130" ht="21.75" customHeight="1" x14ac:dyDescent="0.5"/>
    <row r="131" ht="21.75" customHeight="1" x14ac:dyDescent="0.5"/>
    <row r="132" ht="21.75" customHeight="1" x14ac:dyDescent="0.5"/>
    <row r="133" ht="21.75" customHeight="1" x14ac:dyDescent="0.5"/>
    <row r="134" ht="21.75" customHeight="1" x14ac:dyDescent="0.5"/>
    <row r="135" ht="21.75" customHeight="1" x14ac:dyDescent="0.5"/>
    <row r="136" ht="21.75" customHeight="1" x14ac:dyDescent="0.5"/>
    <row r="137" ht="21.75" customHeight="1" x14ac:dyDescent="0.5"/>
    <row r="138" ht="21.75" customHeight="1" x14ac:dyDescent="0.5"/>
    <row r="139" ht="21.75" customHeight="1" x14ac:dyDescent="0.5"/>
    <row r="140" ht="21.75" customHeight="1" x14ac:dyDescent="0.5"/>
    <row r="141" ht="21.75" customHeight="1" x14ac:dyDescent="0.5"/>
    <row r="142" ht="21.75" customHeight="1" x14ac:dyDescent="0.5"/>
    <row r="143" ht="21.75" customHeight="1" x14ac:dyDescent="0.5"/>
    <row r="144" ht="21.75" customHeight="1" x14ac:dyDescent="0.5"/>
    <row r="145" ht="21.75" customHeight="1" x14ac:dyDescent="0.5"/>
    <row r="146" ht="21.75" customHeight="1" x14ac:dyDescent="0.5"/>
    <row r="147" ht="21.75" customHeight="1" x14ac:dyDescent="0.5"/>
    <row r="148" ht="21.75" customHeight="1" x14ac:dyDescent="0.5"/>
    <row r="149" ht="21.75" customHeight="1" x14ac:dyDescent="0.5"/>
    <row r="150" ht="21.75" customHeight="1" x14ac:dyDescent="0.5"/>
    <row r="151" ht="21.75" customHeight="1" x14ac:dyDescent="0.5"/>
    <row r="152" ht="21.75" customHeight="1" x14ac:dyDescent="0.5"/>
    <row r="153" ht="21.75" customHeight="1" x14ac:dyDescent="0.5"/>
    <row r="154" ht="21.75" customHeight="1" x14ac:dyDescent="0.5"/>
    <row r="155" ht="21.75" customHeight="1" x14ac:dyDescent="0.5"/>
    <row r="156" ht="21.75" customHeight="1" x14ac:dyDescent="0.5"/>
    <row r="157" ht="21.75" customHeight="1" x14ac:dyDescent="0.5"/>
    <row r="158" ht="21.75" customHeight="1" x14ac:dyDescent="0.5"/>
    <row r="159" ht="21.75" customHeight="1" x14ac:dyDescent="0.5"/>
    <row r="160" ht="21.75" customHeight="1" x14ac:dyDescent="0.5"/>
    <row r="161" ht="21.75" customHeight="1" x14ac:dyDescent="0.5"/>
    <row r="162" ht="21.75" customHeight="1" x14ac:dyDescent="0.5"/>
    <row r="163" ht="21.75" customHeight="1" x14ac:dyDescent="0.5"/>
    <row r="164" ht="21.75" customHeight="1" x14ac:dyDescent="0.5"/>
    <row r="165" ht="21.75" customHeight="1" x14ac:dyDescent="0.5"/>
    <row r="166" ht="21.75" customHeight="1" x14ac:dyDescent="0.5"/>
    <row r="167" ht="21.75" customHeight="1" x14ac:dyDescent="0.5"/>
    <row r="168" ht="21.75" customHeight="1" x14ac:dyDescent="0.5"/>
    <row r="169" ht="21.75" customHeight="1" x14ac:dyDescent="0.5"/>
    <row r="170" ht="21.75" customHeight="1" x14ac:dyDescent="0.5"/>
    <row r="171" ht="21.75" customHeight="1" x14ac:dyDescent="0.5"/>
    <row r="172" ht="21.75" customHeight="1" x14ac:dyDescent="0.5"/>
    <row r="173" ht="21.75" customHeight="1" x14ac:dyDescent="0.5"/>
    <row r="174" ht="21.75" customHeight="1" x14ac:dyDescent="0.5"/>
    <row r="175" ht="21.75" customHeight="1" x14ac:dyDescent="0.5"/>
    <row r="176" ht="21.75" customHeight="1" x14ac:dyDescent="0.5"/>
    <row r="177" ht="21.75" customHeight="1" x14ac:dyDescent="0.5"/>
    <row r="178" ht="21.75" customHeight="1" x14ac:dyDescent="0.5"/>
    <row r="179" ht="21.75" customHeight="1" x14ac:dyDescent="0.5"/>
    <row r="180" ht="21.75" customHeight="1" x14ac:dyDescent="0.5"/>
    <row r="181" ht="21.75" customHeight="1" x14ac:dyDescent="0.5"/>
    <row r="182" ht="21.75" customHeight="1" x14ac:dyDescent="0.5"/>
    <row r="183" ht="21.75" customHeight="1" x14ac:dyDescent="0.5"/>
    <row r="184" ht="21.75" customHeight="1" x14ac:dyDescent="0.5"/>
    <row r="185" ht="21.75" customHeight="1" x14ac:dyDescent="0.5"/>
    <row r="186" ht="21.75" customHeight="1" x14ac:dyDescent="0.5"/>
    <row r="187" ht="21.75" customHeight="1" x14ac:dyDescent="0.5"/>
    <row r="188" ht="21.75" customHeight="1" x14ac:dyDescent="0.5"/>
    <row r="189" ht="21.75" customHeight="1" x14ac:dyDescent="0.5"/>
    <row r="190" ht="21.75" customHeight="1" x14ac:dyDescent="0.5"/>
    <row r="191" ht="21.75" customHeight="1" x14ac:dyDescent="0.5"/>
    <row r="192" ht="21.75" customHeight="1" x14ac:dyDescent="0.5"/>
    <row r="193" ht="21.75" customHeight="1" x14ac:dyDescent="0.5"/>
    <row r="194" ht="21.75" customHeight="1" x14ac:dyDescent="0.5"/>
    <row r="195" ht="21.75" customHeight="1" x14ac:dyDescent="0.5"/>
    <row r="196" ht="21.75" customHeight="1" x14ac:dyDescent="0.5"/>
    <row r="197" ht="21.75" customHeight="1" x14ac:dyDescent="0.5"/>
    <row r="198" ht="21.75" customHeight="1" x14ac:dyDescent="0.5"/>
    <row r="199" ht="21.75" customHeight="1" x14ac:dyDescent="0.5"/>
    <row r="200" ht="21.75" customHeight="1" x14ac:dyDescent="0.5"/>
    <row r="201" ht="21.75" customHeight="1" x14ac:dyDescent="0.5"/>
    <row r="202" ht="21.75" customHeight="1" x14ac:dyDescent="0.5"/>
    <row r="203" ht="21.75" customHeight="1" x14ac:dyDescent="0.5"/>
    <row r="204" ht="21.75" customHeight="1" x14ac:dyDescent="0.5"/>
    <row r="205" ht="21.75" customHeight="1" x14ac:dyDescent="0.5"/>
    <row r="206" ht="21.75" customHeight="1" x14ac:dyDescent="0.5"/>
    <row r="207" ht="21.75" customHeight="1" x14ac:dyDescent="0.5"/>
    <row r="208" ht="21.75" customHeight="1" x14ac:dyDescent="0.5"/>
    <row r="209" ht="21.75" customHeight="1" x14ac:dyDescent="0.5"/>
    <row r="210" ht="21.75" customHeight="1" x14ac:dyDescent="0.5"/>
    <row r="211" ht="21.75" customHeight="1" x14ac:dyDescent="0.5"/>
    <row r="212" ht="21.75" customHeight="1" x14ac:dyDescent="0.5"/>
    <row r="213" ht="21.75" customHeight="1" x14ac:dyDescent="0.5"/>
    <row r="214" ht="21.75" customHeight="1" x14ac:dyDescent="0.5"/>
    <row r="215" ht="21.75" customHeight="1" x14ac:dyDescent="0.5"/>
    <row r="216" ht="21.75" customHeight="1" x14ac:dyDescent="0.5"/>
    <row r="217" ht="21.75" customHeight="1" x14ac:dyDescent="0.5"/>
    <row r="218" ht="21.75" customHeight="1" x14ac:dyDescent="0.5"/>
    <row r="219" ht="21.75" customHeight="1" x14ac:dyDescent="0.5"/>
    <row r="220" ht="21.75" customHeight="1" x14ac:dyDescent="0.5"/>
    <row r="221" ht="21.75" customHeight="1" x14ac:dyDescent="0.5"/>
    <row r="222" ht="21.75" customHeight="1" x14ac:dyDescent="0.5"/>
    <row r="223" ht="21.75" customHeight="1" x14ac:dyDescent="0.5"/>
    <row r="224" ht="21.75" customHeight="1" x14ac:dyDescent="0.5"/>
    <row r="225" ht="21.75" customHeight="1" x14ac:dyDescent="0.5"/>
    <row r="226" ht="21.75" customHeight="1" x14ac:dyDescent="0.5"/>
    <row r="227" ht="21.75" customHeight="1" x14ac:dyDescent="0.5"/>
    <row r="228" ht="21.75" customHeight="1" x14ac:dyDescent="0.5"/>
    <row r="229" ht="21.75" customHeight="1" x14ac:dyDescent="0.5"/>
    <row r="230" ht="21.75" customHeight="1" x14ac:dyDescent="0.5"/>
    <row r="231" ht="21.75" customHeight="1" x14ac:dyDescent="0.5"/>
    <row r="232" ht="21.75" customHeight="1" x14ac:dyDescent="0.5"/>
    <row r="233" ht="21.75" customHeight="1" x14ac:dyDescent="0.5"/>
    <row r="234" ht="21.75" customHeight="1" x14ac:dyDescent="0.5"/>
    <row r="235" ht="21.75" customHeight="1" x14ac:dyDescent="0.5"/>
    <row r="236" ht="21.75" customHeight="1" x14ac:dyDescent="0.5"/>
    <row r="237" ht="21.75" customHeight="1" x14ac:dyDescent="0.5"/>
    <row r="238" ht="21.75" customHeight="1" x14ac:dyDescent="0.5"/>
    <row r="239" ht="21.75" customHeight="1" x14ac:dyDescent="0.5"/>
    <row r="240" ht="21.75" customHeight="1" x14ac:dyDescent="0.5"/>
    <row r="241" ht="21.75" customHeight="1" x14ac:dyDescent="0.5"/>
    <row r="242" ht="21.75" customHeight="1" x14ac:dyDescent="0.5"/>
    <row r="243" ht="21.75" customHeight="1" x14ac:dyDescent="0.5"/>
    <row r="244" ht="21.75" customHeight="1" x14ac:dyDescent="0.5"/>
    <row r="245" ht="21.75" customHeight="1" x14ac:dyDescent="0.5"/>
    <row r="246" ht="21.75" customHeight="1" x14ac:dyDescent="0.5"/>
    <row r="247" ht="21.75" customHeight="1" x14ac:dyDescent="0.5"/>
    <row r="248" ht="21.75" customHeight="1" x14ac:dyDescent="0.5"/>
    <row r="249" ht="21.75" customHeight="1" x14ac:dyDescent="0.5"/>
    <row r="250" ht="21.75" customHeight="1" x14ac:dyDescent="0.5"/>
    <row r="251" ht="21.75" customHeight="1" x14ac:dyDescent="0.5"/>
    <row r="252" ht="21.75" customHeight="1" x14ac:dyDescent="0.5"/>
    <row r="253" ht="21.75" customHeight="1" x14ac:dyDescent="0.5"/>
    <row r="254" ht="21.75" customHeight="1" x14ac:dyDescent="0.5"/>
    <row r="255" ht="21.75" customHeight="1" x14ac:dyDescent="0.5"/>
    <row r="256" ht="21.75" customHeight="1" x14ac:dyDescent="0.5"/>
    <row r="257" ht="21.75" customHeight="1" x14ac:dyDescent="0.5"/>
    <row r="258" ht="21.75" customHeight="1" x14ac:dyDescent="0.5"/>
    <row r="259" ht="21.75" customHeight="1" x14ac:dyDescent="0.5"/>
    <row r="260" ht="21.75" customHeight="1" x14ac:dyDescent="0.5"/>
    <row r="261" ht="21.75" customHeight="1" x14ac:dyDescent="0.5"/>
    <row r="262" ht="21.75" customHeight="1" x14ac:dyDescent="0.5"/>
    <row r="263" ht="21.75" customHeight="1" x14ac:dyDescent="0.5"/>
    <row r="264" ht="21.75" customHeight="1" x14ac:dyDescent="0.5"/>
    <row r="265" ht="21.75" customHeight="1" x14ac:dyDescent="0.5"/>
    <row r="266" ht="21.75" customHeight="1" x14ac:dyDescent="0.5"/>
    <row r="267" ht="21.75" customHeight="1" x14ac:dyDescent="0.5"/>
    <row r="268" ht="21.75" customHeight="1" x14ac:dyDescent="0.5"/>
    <row r="269" ht="21.75" customHeight="1" x14ac:dyDescent="0.5"/>
    <row r="270" ht="21.75" customHeight="1" x14ac:dyDescent="0.5"/>
    <row r="271" ht="21.75" customHeight="1" x14ac:dyDescent="0.5"/>
    <row r="272" ht="21.75" customHeight="1" x14ac:dyDescent="0.5"/>
    <row r="273" ht="21.75" customHeight="1" x14ac:dyDescent="0.5"/>
    <row r="274" ht="21.75" customHeight="1" x14ac:dyDescent="0.5"/>
    <row r="275" ht="21.75" customHeight="1" x14ac:dyDescent="0.5"/>
    <row r="276" ht="21.75" customHeight="1" x14ac:dyDescent="0.5"/>
    <row r="277" ht="21.75" customHeight="1" x14ac:dyDescent="0.5"/>
    <row r="278" ht="21.75" customHeight="1" x14ac:dyDescent="0.5"/>
    <row r="279" ht="21.75" customHeight="1" x14ac:dyDescent="0.5"/>
    <row r="280" ht="21.75" customHeight="1" x14ac:dyDescent="0.5"/>
    <row r="281" ht="21.75" customHeight="1" x14ac:dyDescent="0.5"/>
    <row r="282" ht="21.75" customHeight="1" x14ac:dyDescent="0.5"/>
    <row r="283" ht="21.75" customHeight="1" x14ac:dyDescent="0.5"/>
    <row r="284" ht="21.75" customHeight="1" x14ac:dyDescent="0.5"/>
    <row r="285" ht="21.75" customHeight="1" x14ac:dyDescent="0.5"/>
    <row r="286" ht="21.75" customHeight="1" x14ac:dyDescent="0.5"/>
    <row r="287" ht="21.75" customHeight="1" x14ac:dyDescent="0.5"/>
    <row r="288" ht="21.75" customHeight="1" x14ac:dyDescent="0.5"/>
    <row r="289" ht="21.75" customHeight="1" x14ac:dyDescent="0.5"/>
    <row r="290" ht="21.75" customHeight="1" x14ac:dyDescent="0.5"/>
    <row r="291" ht="21.75" customHeight="1" x14ac:dyDescent="0.5"/>
    <row r="292" ht="21.75" customHeight="1" x14ac:dyDescent="0.5"/>
    <row r="293" ht="21.75" customHeight="1" x14ac:dyDescent="0.5"/>
    <row r="294" ht="21.75" customHeight="1" x14ac:dyDescent="0.5"/>
    <row r="295" ht="21.75" customHeight="1" x14ac:dyDescent="0.5"/>
    <row r="296" ht="21.75" customHeight="1" x14ac:dyDescent="0.5"/>
    <row r="297" ht="21.75" customHeight="1" x14ac:dyDescent="0.5"/>
  </sheetData>
  <mergeCells count="3">
    <mergeCell ref="E51:I51"/>
    <mergeCell ref="E4:L4"/>
    <mergeCell ref="E26:L26"/>
  </mergeCells>
  <phoneticPr fontId="2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45D2A-553A-479E-AA1C-640EB1D92772}">
  <dimension ref="A1:V326"/>
  <sheetViews>
    <sheetView tabSelected="1" workbookViewId="0">
      <selection activeCell="B11" sqref="B11"/>
    </sheetView>
  </sheetViews>
  <sheetFormatPr defaultRowHeight="14.35" x14ac:dyDescent="0.5"/>
  <cols>
    <col min="1" max="1" width="4.64453125" style="6" customWidth="1"/>
    <col min="2" max="2" width="53.1171875" customWidth="1"/>
    <col min="3" max="11" width="12.76171875" customWidth="1"/>
    <col min="12" max="15" width="15" customWidth="1"/>
    <col min="254" max="254" width="5.1171875" customWidth="1"/>
    <col min="255" max="255" width="41.703125" customWidth="1"/>
    <col min="256" max="256" width="14.703125" customWidth="1"/>
    <col min="257" max="257" width="14.87890625" customWidth="1"/>
    <col min="258" max="259" width="11.703125" customWidth="1"/>
    <col min="260" max="260" width="11.87890625" bestFit="1" customWidth="1"/>
    <col min="262" max="262" width="10.29296875" bestFit="1" customWidth="1"/>
    <col min="263" max="263" width="11.29296875" customWidth="1"/>
    <col min="264" max="264" width="5" customWidth="1"/>
    <col min="265" max="270" width="15" customWidth="1"/>
    <col min="510" max="510" width="5.1171875" customWidth="1"/>
    <col min="511" max="511" width="41.703125" customWidth="1"/>
    <col min="512" max="512" width="14.703125" customWidth="1"/>
    <col min="513" max="513" width="14.87890625" customWidth="1"/>
    <col min="514" max="515" width="11.703125" customWidth="1"/>
    <col min="516" max="516" width="11.87890625" bestFit="1" customWidth="1"/>
    <col min="518" max="518" width="10.29296875" bestFit="1" customWidth="1"/>
    <col min="519" max="519" width="11.29296875" customWidth="1"/>
    <col min="520" max="520" width="5" customWidth="1"/>
    <col min="521" max="526" width="15" customWidth="1"/>
    <col min="766" max="766" width="5.1171875" customWidth="1"/>
    <col min="767" max="767" width="41.703125" customWidth="1"/>
    <col min="768" max="768" width="14.703125" customWidth="1"/>
    <col min="769" max="769" width="14.87890625" customWidth="1"/>
    <col min="770" max="771" width="11.703125" customWidth="1"/>
    <col min="772" max="772" width="11.87890625" bestFit="1" customWidth="1"/>
    <col min="774" max="774" width="10.29296875" bestFit="1" customWidth="1"/>
    <col min="775" max="775" width="11.29296875" customWidth="1"/>
    <col min="776" max="776" width="5" customWidth="1"/>
    <col min="777" max="782" width="15" customWidth="1"/>
    <col min="1022" max="1022" width="5.1171875" customWidth="1"/>
    <col min="1023" max="1023" width="41.703125" customWidth="1"/>
    <col min="1024" max="1024" width="14.703125" customWidth="1"/>
    <col min="1025" max="1025" width="14.87890625" customWidth="1"/>
    <col min="1026" max="1027" width="11.703125" customWidth="1"/>
    <col min="1028" max="1028" width="11.87890625" bestFit="1" customWidth="1"/>
    <col min="1030" max="1030" width="10.29296875" bestFit="1" customWidth="1"/>
    <col min="1031" max="1031" width="11.29296875" customWidth="1"/>
    <col min="1032" max="1032" width="5" customWidth="1"/>
    <col min="1033" max="1038" width="15" customWidth="1"/>
    <col min="1278" max="1278" width="5.1171875" customWidth="1"/>
    <col min="1279" max="1279" width="41.703125" customWidth="1"/>
    <col min="1280" max="1280" width="14.703125" customWidth="1"/>
    <col min="1281" max="1281" width="14.87890625" customWidth="1"/>
    <col min="1282" max="1283" width="11.703125" customWidth="1"/>
    <col min="1284" max="1284" width="11.87890625" bestFit="1" customWidth="1"/>
    <col min="1286" max="1286" width="10.29296875" bestFit="1" customWidth="1"/>
    <col min="1287" max="1287" width="11.29296875" customWidth="1"/>
    <col min="1288" max="1288" width="5" customWidth="1"/>
    <col min="1289" max="1294" width="15" customWidth="1"/>
    <col min="1534" max="1534" width="5.1171875" customWidth="1"/>
    <col min="1535" max="1535" width="41.703125" customWidth="1"/>
    <col min="1536" max="1536" width="14.703125" customWidth="1"/>
    <col min="1537" max="1537" width="14.87890625" customWidth="1"/>
    <col min="1538" max="1539" width="11.703125" customWidth="1"/>
    <col min="1540" max="1540" width="11.87890625" bestFit="1" customWidth="1"/>
    <col min="1542" max="1542" width="10.29296875" bestFit="1" customWidth="1"/>
    <col min="1543" max="1543" width="11.29296875" customWidth="1"/>
    <col min="1544" max="1544" width="5" customWidth="1"/>
    <col min="1545" max="1550" width="15" customWidth="1"/>
    <col min="1790" max="1790" width="5.1171875" customWidth="1"/>
    <col min="1791" max="1791" width="41.703125" customWidth="1"/>
    <col min="1792" max="1792" width="14.703125" customWidth="1"/>
    <col min="1793" max="1793" width="14.87890625" customWidth="1"/>
    <col min="1794" max="1795" width="11.703125" customWidth="1"/>
    <col min="1796" max="1796" width="11.87890625" bestFit="1" customWidth="1"/>
    <col min="1798" max="1798" width="10.29296875" bestFit="1" customWidth="1"/>
    <col min="1799" max="1799" width="11.29296875" customWidth="1"/>
    <col min="1800" max="1800" width="5" customWidth="1"/>
    <col min="1801" max="1806" width="15" customWidth="1"/>
    <col min="2046" max="2046" width="5.1171875" customWidth="1"/>
    <col min="2047" max="2047" width="41.703125" customWidth="1"/>
    <col min="2048" max="2048" width="14.703125" customWidth="1"/>
    <col min="2049" max="2049" width="14.87890625" customWidth="1"/>
    <col min="2050" max="2051" width="11.703125" customWidth="1"/>
    <col min="2052" max="2052" width="11.87890625" bestFit="1" customWidth="1"/>
    <col min="2054" max="2054" width="10.29296875" bestFit="1" customWidth="1"/>
    <col min="2055" max="2055" width="11.29296875" customWidth="1"/>
    <col min="2056" max="2056" width="5" customWidth="1"/>
    <col min="2057" max="2062" width="15" customWidth="1"/>
    <col min="2302" max="2302" width="5.1171875" customWidth="1"/>
    <col min="2303" max="2303" width="41.703125" customWidth="1"/>
    <col min="2304" max="2304" width="14.703125" customWidth="1"/>
    <col min="2305" max="2305" width="14.87890625" customWidth="1"/>
    <col min="2306" max="2307" width="11.703125" customWidth="1"/>
    <col min="2308" max="2308" width="11.87890625" bestFit="1" customWidth="1"/>
    <col min="2310" max="2310" width="10.29296875" bestFit="1" customWidth="1"/>
    <col min="2311" max="2311" width="11.29296875" customWidth="1"/>
    <col min="2312" max="2312" width="5" customWidth="1"/>
    <col min="2313" max="2318" width="15" customWidth="1"/>
    <col min="2558" max="2558" width="5.1171875" customWidth="1"/>
    <col min="2559" max="2559" width="41.703125" customWidth="1"/>
    <col min="2560" max="2560" width="14.703125" customWidth="1"/>
    <col min="2561" max="2561" width="14.87890625" customWidth="1"/>
    <col min="2562" max="2563" width="11.703125" customWidth="1"/>
    <col min="2564" max="2564" width="11.87890625" bestFit="1" customWidth="1"/>
    <col min="2566" max="2566" width="10.29296875" bestFit="1" customWidth="1"/>
    <col min="2567" max="2567" width="11.29296875" customWidth="1"/>
    <col min="2568" max="2568" width="5" customWidth="1"/>
    <col min="2569" max="2574" width="15" customWidth="1"/>
    <col min="2814" max="2814" width="5.1171875" customWidth="1"/>
    <col min="2815" max="2815" width="41.703125" customWidth="1"/>
    <col min="2816" max="2816" width="14.703125" customWidth="1"/>
    <col min="2817" max="2817" width="14.87890625" customWidth="1"/>
    <col min="2818" max="2819" width="11.703125" customWidth="1"/>
    <col min="2820" max="2820" width="11.87890625" bestFit="1" customWidth="1"/>
    <col min="2822" max="2822" width="10.29296875" bestFit="1" customWidth="1"/>
    <col min="2823" max="2823" width="11.29296875" customWidth="1"/>
    <col min="2824" max="2824" width="5" customWidth="1"/>
    <col min="2825" max="2830" width="15" customWidth="1"/>
    <col min="3070" max="3070" width="5.1171875" customWidth="1"/>
    <col min="3071" max="3071" width="41.703125" customWidth="1"/>
    <col min="3072" max="3072" width="14.703125" customWidth="1"/>
    <col min="3073" max="3073" width="14.87890625" customWidth="1"/>
    <col min="3074" max="3075" width="11.703125" customWidth="1"/>
    <col min="3076" max="3076" width="11.87890625" bestFit="1" customWidth="1"/>
    <col min="3078" max="3078" width="10.29296875" bestFit="1" customWidth="1"/>
    <col min="3079" max="3079" width="11.29296875" customWidth="1"/>
    <col min="3080" max="3080" width="5" customWidth="1"/>
    <col min="3081" max="3086" width="15" customWidth="1"/>
    <col min="3326" max="3326" width="5.1171875" customWidth="1"/>
    <col min="3327" max="3327" width="41.703125" customWidth="1"/>
    <col min="3328" max="3328" width="14.703125" customWidth="1"/>
    <col min="3329" max="3329" width="14.87890625" customWidth="1"/>
    <col min="3330" max="3331" width="11.703125" customWidth="1"/>
    <col min="3332" max="3332" width="11.87890625" bestFit="1" customWidth="1"/>
    <col min="3334" max="3334" width="10.29296875" bestFit="1" customWidth="1"/>
    <col min="3335" max="3335" width="11.29296875" customWidth="1"/>
    <col min="3336" max="3336" width="5" customWidth="1"/>
    <col min="3337" max="3342" width="15" customWidth="1"/>
    <col min="3582" max="3582" width="5.1171875" customWidth="1"/>
    <col min="3583" max="3583" width="41.703125" customWidth="1"/>
    <col min="3584" max="3584" width="14.703125" customWidth="1"/>
    <col min="3585" max="3585" width="14.87890625" customWidth="1"/>
    <col min="3586" max="3587" width="11.703125" customWidth="1"/>
    <col min="3588" max="3588" width="11.87890625" bestFit="1" customWidth="1"/>
    <col min="3590" max="3590" width="10.29296875" bestFit="1" customWidth="1"/>
    <col min="3591" max="3591" width="11.29296875" customWidth="1"/>
    <col min="3592" max="3592" width="5" customWidth="1"/>
    <col min="3593" max="3598" width="15" customWidth="1"/>
    <col min="3838" max="3838" width="5.1171875" customWidth="1"/>
    <col min="3839" max="3839" width="41.703125" customWidth="1"/>
    <col min="3840" max="3840" width="14.703125" customWidth="1"/>
    <col min="3841" max="3841" width="14.87890625" customWidth="1"/>
    <col min="3842" max="3843" width="11.703125" customWidth="1"/>
    <col min="3844" max="3844" width="11.87890625" bestFit="1" customWidth="1"/>
    <col min="3846" max="3846" width="10.29296875" bestFit="1" customWidth="1"/>
    <col min="3847" max="3847" width="11.29296875" customWidth="1"/>
    <col min="3848" max="3848" width="5" customWidth="1"/>
    <col min="3849" max="3854" width="15" customWidth="1"/>
    <col min="4094" max="4094" width="5.1171875" customWidth="1"/>
    <col min="4095" max="4095" width="41.703125" customWidth="1"/>
    <col min="4096" max="4096" width="14.703125" customWidth="1"/>
    <col min="4097" max="4097" width="14.87890625" customWidth="1"/>
    <col min="4098" max="4099" width="11.703125" customWidth="1"/>
    <col min="4100" max="4100" width="11.87890625" bestFit="1" customWidth="1"/>
    <col min="4102" max="4102" width="10.29296875" bestFit="1" customWidth="1"/>
    <col min="4103" max="4103" width="11.29296875" customWidth="1"/>
    <col min="4104" max="4104" width="5" customWidth="1"/>
    <col min="4105" max="4110" width="15" customWidth="1"/>
    <col min="4350" max="4350" width="5.1171875" customWidth="1"/>
    <col min="4351" max="4351" width="41.703125" customWidth="1"/>
    <col min="4352" max="4352" width="14.703125" customWidth="1"/>
    <col min="4353" max="4353" width="14.87890625" customWidth="1"/>
    <col min="4354" max="4355" width="11.703125" customWidth="1"/>
    <col min="4356" max="4356" width="11.87890625" bestFit="1" customWidth="1"/>
    <col min="4358" max="4358" width="10.29296875" bestFit="1" customWidth="1"/>
    <col min="4359" max="4359" width="11.29296875" customWidth="1"/>
    <col min="4360" max="4360" width="5" customWidth="1"/>
    <col min="4361" max="4366" width="15" customWidth="1"/>
    <col min="4606" max="4606" width="5.1171875" customWidth="1"/>
    <col min="4607" max="4607" width="41.703125" customWidth="1"/>
    <col min="4608" max="4608" width="14.703125" customWidth="1"/>
    <col min="4609" max="4609" width="14.87890625" customWidth="1"/>
    <col min="4610" max="4611" width="11.703125" customWidth="1"/>
    <col min="4612" max="4612" width="11.87890625" bestFit="1" customWidth="1"/>
    <col min="4614" max="4614" width="10.29296875" bestFit="1" customWidth="1"/>
    <col min="4615" max="4615" width="11.29296875" customWidth="1"/>
    <col min="4616" max="4616" width="5" customWidth="1"/>
    <col min="4617" max="4622" width="15" customWidth="1"/>
    <col min="4862" max="4862" width="5.1171875" customWidth="1"/>
    <col min="4863" max="4863" width="41.703125" customWidth="1"/>
    <col min="4864" max="4864" width="14.703125" customWidth="1"/>
    <col min="4865" max="4865" width="14.87890625" customWidth="1"/>
    <col min="4866" max="4867" width="11.703125" customWidth="1"/>
    <col min="4868" max="4868" width="11.87890625" bestFit="1" customWidth="1"/>
    <col min="4870" max="4870" width="10.29296875" bestFit="1" customWidth="1"/>
    <col min="4871" max="4871" width="11.29296875" customWidth="1"/>
    <col min="4872" max="4872" width="5" customWidth="1"/>
    <col min="4873" max="4878" width="15" customWidth="1"/>
    <col min="5118" max="5118" width="5.1171875" customWidth="1"/>
    <col min="5119" max="5119" width="41.703125" customWidth="1"/>
    <col min="5120" max="5120" width="14.703125" customWidth="1"/>
    <col min="5121" max="5121" width="14.87890625" customWidth="1"/>
    <col min="5122" max="5123" width="11.703125" customWidth="1"/>
    <col min="5124" max="5124" width="11.87890625" bestFit="1" customWidth="1"/>
    <col min="5126" max="5126" width="10.29296875" bestFit="1" customWidth="1"/>
    <col min="5127" max="5127" width="11.29296875" customWidth="1"/>
    <col min="5128" max="5128" width="5" customWidth="1"/>
    <col min="5129" max="5134" width="15" customWidth="1"/>
    <col min="5374" max="5374" width="5.1171875" customWidth="1"/>
    <col min="5375" max="5375" width="41.703125" customWidth="1"/>
    <col min="5376" max="5376" width="14.703125" customWidth="1"/>
    <col min="5377" max="5377" width="14.87890625" customWidth="1"/>
    <col min="5378" max="5379" width="11.703125" customWidth="1"/>
    <col min="5380" max="5380" width="11.87890625" bestFit="1" customWidth="1"/>
    <col min="5382" max="5382" width="10.29296875" bestFit="1" customWidth="1"/>
    <col min="5383" max="5383" width="11.29296875" customWidth="1"/>
    <col min="5384" max="5384" width="5" customWidth="1"/>
    <col min="5385" max="5390" width="15" customWidth="1"/>
    <col min="5630" max="5630" width="5.1171875" customWidth="1"/>
    <col min="5631" max="5631" width="41.703125" customWidth="1"/>
    <col min="5632" max="5632" width="14.703125" customWidth="1"/>
    <col min="5633" max="5633" width="14.87890625" customWidth="1"/>
    <col min="5634" max="5635" width="11.703125" customWidth="1"/>
    <col min="5636" max="5636" width="11.87890625" bestFit="1" customWidth="1"/>
    <col min="5638" max="5638" width="10.29296875" bestFit="1" customWidth="1"/>
    <col min="5639" max="5639" width="11.29296875" customWidth="1"/>
    <col min="5640" max="5640" width="5" customWidth="1"/>
    <col min="5641" max="5646" width="15" customWidth="1"/>
    <col min="5886" max="5886" width="5.1171875" customWidth="1"/>
    <col min="5887" max="5887" width="41.703125" customWidth="1"/>
    <col min="5888" max="5888" width="14.703125" customWidth="1"/>
    <col min="5889" max="5889" width="14.87890625" customWidth="1"/>
    <col min="5890" max="5891" width="11.703125" customWidth="1"/>
    <col min="5892" max="5892" width="11.87890625" bestFit="1" customWidth="1"/>
    <col min="5894" max="5894" width="10.29296875" bestFit="1" customWidth="1"/>
    <col min="5895" max="5895" width="11.29296875" customWidth="1"/>
    <col min="5896" max="5896" width="5" customWidth="1"/>
    <col min="5897" max="5902" width="15" customWidth="1"/>
    <col min="6142" max="6142" width="5.1171875" customWidth="1"/>
    <col min="6143" max="6143" width="41.703125" customWidth="1"/>
    <col min="6144" max="6144" width="14.703125" customWidth="1"/>
    <col min="6145" max="6145" width="14.87890625" customWidth="1"/>
    <col min="6146" max="6147" width="11.703125" customWidth="1"/>
    <col min="6148" max="6148" width="11.87890625" bestFit="1" customWidth="1"/>
    <col min="6150" max="6150" width="10.29296875" bestFit="1" customWidth="1"/>
    <col min="6151" max="6151" width="11.29296875" customWidth="1"/>
    <col min="6152" max="6152" width="5" customWidth="1"/>
    <col min="6153" max="6158" width="15" customWidth="1"/>
    <col min="6398" max="6398" width="5.1171875" customWidth="1"/>
    <col min="6399" max="6399" width="41.703125" customWidth="1"/>
    <col min="6400" max="6400" width="14.703125" customWidth="1"/>
    <col min="6401" max="6401" width="14.87890625" customWidth="1"/>
    <col min="6402" max="6403" width="11.703125" customWidth="1"/>
    <col min="6404" max="6404" width="11.87890625" bestFit="1" customWidth="1"/>
    <col min="6406" max="6406" width="10.29296875" bestFit="1" customWidth="1"/>
    <col min="6407" max="6407" width="11.29296875" customWidth="1"/>
    <col min="6408" max="6408" width="5" customWidth="1"/>
    <col min="6409" max="6414" width="15" customWidth="1"/>
    <col min="6654" max="6654" width="5.1171875" customWidth="1"/>
    <col min="6655" max="6655" width="41.703125" customWidth="1"/>
    <col min="6656" max="6656" width="14.703125" customWidth="1"/>
    <col min="6657" max="6657" width="14.87890625" customWidth="1"/>
    <col min="6658" max="6659" width="11.703125" customWidth="1"/>
    <col min="6660" max="6660" width="11.87890625" bestFit="1" customWidth="1"/>
    <col min="6662" max="6662" width="10.29296875" bestFit="1" customWidth="1"/>
    <col min="6663" max="6663" width="11.29296875" customWidth="1"/>
    <col min="6664" max="6664" width="5" customWidth="1"/>
    <col min="6665" max="6670" width="15" customWidth="1"/>
    <col min="6910" max="6910" width="5.1171875" customWidth="1"/>
    <col min="6911" max="6911" width="41.703125" customWidth="1"/>
    <col min="6912" max="6912" width="14.703125" customWidth="1"/>
    <col min="6913" max="6913" width="14.87890625" customWidth="1"/>
    <col min="6914" max="6915" width="11.703125" customWidth="1"/>
    <col min="6916" max="6916" width="11.87890625" bestFit="1" customWidth="1"/>
    <col min="6918" max="6918" width="10.29296875" bestFit="1" customWidth="1"/>
    <col min="6919" max="6919" width="11.29296875" customWidth="1"/>
    <col min="6920" max="6920" width="5" customWidth="1"/>
    <col min="6921" max="6926" width="15" customWidth="1"/>
    <col min="7166" max="7166" width="5.1171875" customWidth="1"/>
    <col min="7167" max="7167" width="41.703125" customWidth="1"/>
    <col min="7168" max="7168" width="14.703125" customWidth="1"/>
    <col min="7169" max="7169" width="14.87890625" customWidth="1"/>
    <col min="7170" max="7171" width="11.703125" customWidth="1"/>
    <col min="7172" max="7172" width="11.87890625" bestFit="1" customWidth="1"/>
    <col min="7174" max="7174" width="10.29296875" bestFit="1" customWidth="1"/>
    <col min="7175" max="7175" width="11.29296875" customWidth="1"/>
    <col min="7176" max="7176" width="5" customWidth="1"/>
    <col min="7177" max="7182" width="15" customWidth="1"/>
    <col min="7422" max="7422" width="5.1171875" customWidth="1"/>
    <col min="7423" max="7423" width="41.703125" customWidth="1"/>
    <col min="7424" max="7424" width="14.703125" customWidth="1"/>
    <col min="7425" max="7425" width="14.87890625" customWidth="1"/>
    <col min="7426" max="7427" width="11.703125" customWidth="1"/>
    <col min="7428" max="7428" width="11.87890625" bestFit="1" customWidth="1"/>
    <col min="7430" max="7430" width="10.29296875" bestFit="1" customWidth="1"/>
    <col min="7431" max="7431" width="11.29296875" customWidth="1"/>
    <col min="7432" max="7432" width="5" customWidth="1"/>
    <col min="7433" max="7438" width="15" customWidth="1"/>
    <col min="7678" max="7678" width="5.1171875" customWidth="1"/>
    <col min="7679" max="7679" width="41.703125" customWidth="1"/>
    <col min="7680" max="7680" width="14.703125" customWidth="1"/>
    <col min="7681" max="7681" width="14.87890625" customWidth="1"/>
    <col min="7682" max="7683" width="11.703125" customWidth="1"/>
    <col min="7684" max="7684" width="11.87890625" bestFit="1" customWidth="1"/>
    <col min="7686" max="7686" width="10.29296875" bestFit="1" customWidth="1"/>
    <col min="7687" max="7687" width="11.29296875" customWidth="1"/>
    <col min="7688" max="7688" width="5" customWidth="1"/>
    <col min="7689" max="7694" width="15" customWidth="1"/>
    <col min="7934" max="7934" width="5.1171875" customWidth="1"/>
    <col min="7935" max="7935" width="41.703125" customWidth="1"/>
    <col min="7936" max="7936" width="14.703125" customWidth="1"/>
    <col min="7937" max="7937" width="14.87890625" customWidth="1"/>
    <col min="7938" max="7939" width="11.703125" customWidth="1"/>
    <col min="7940" max="7940" width="11.87890625" bestFit="1" customWidth="1"/>
    <col min="7942" max="7942" width="10.29296875" bestFit="1" customWidth="1"/>
    <col min="7943" max="7943" width="11.29296875" customWidth="1"/>
    <col min="7944" max="7944" width="5" customWidth="1"/>
    <col min="7945" max="7950" width="15" customWidth="1"/>
    <col min="8190" max="8190" width="5.1171875" customWidth="1"/>
    <col min="8191" max="8191" width="41.703125" customWidth="1"/>
    <col min="8192" max="8192" width="14.703125" customWidth="1"/>
    <col min="8193" max="8193" width="14.87890625" customWidth="1"/>
    <col min="8194" max="8195" width="11.703125" customWidth="1"/>
    <col min="8196" max="8196" width="11.87890625" bestFit="1" customWidth="1"/>
    <col min="8198" max="8198" width="10.29296875" bestFit="1" customWidth="1"/>
    <col min="8199" max="8199" width="11.29296875" customWidth="1"/>
    <col min="8200" max="8200" width="5" customWidth="1"/>
    <col min="8201" max="8206" width="15" customWidth="1"/>
    <col min="8446" max="8446" width="5.1171875" customWidth="1"/>
    <col min="8447" max="8447" width="41.703125" customWidth="1"/>
    <col min="8448" max="8448" width="14.703125" customWidth="1"/>
    <col min="8449" max="8449" width="14.87890625" customWidth="1"/>
    <col min="8450" max="8451" width="11.703125" customWidth="1"/>
    <col min="8452" max="8452" width="11.87890625" bestFit="1" customWidth="1"/>
    <col min="8454" max="8454" width="10.29296875" bestFit="1" customWidth="1"/>
    <col min="8455" max="8455" width="11.29296875" customWidth="1"/>
    <col min="8456" max="8456" width="5" customWidth="1"/>
    <col min="8457" max="8462" width="15" customWidth="1"/>
    <col min="8702" max="8702" width="5.1171875" customWidth="1"/>
    <col min="8703" max="8703" width="41.703125" customWidth="1"/>
    <col min="8704" max="8704" width="14.703125" customWidth="1"/>
    <col min="8705" max="8705" width="14.87890625" customWidth="1"/>
    <col min="8706" max="8707" width="11.703125" customWidth="1"/>
    <col min="8708" max="8708" width="11.87890625" bestFit="1" customWidth="1"/>
    <col min="8710" max="8710" width="10.29296875" bestFit="1" customWidth="1"/>
    <col min="8711" max="8711" width="11.29296875" customWidth="1"/>
    <col min="8712" max="8712" width="5" customWidth="1"/>
    <col min="8713" max="8718" width="15" customWidth="1"/>
    <col min="8958" max="8958" width="5.1171875" customWidth="1"/>
    <col min="8959" max="8959" width="41.703125" customWidth="1"/>
    <col min="8960" max="8960" width="14.703125" customWidth="1"/>
    <col min="8961" max="8961" width="14.87890625" customWidth="1"/>
    <col min="8962" max="8963" width="11.703125" customWidth="1"/>
    <col min="8964" max="8964" width="11.87890625" bestFit="1" customWidth="1"/>
    <col min="8966" max="8966" width="10.29296875" bestFit="1" customWidth="1"/>
    <col min="8967" max="8967" width="11.29296875" customWidth="1"/>
    <col min="8968" max="8968" width="5" customWidth="1"/>
    <col min="8969" max="8974" width="15" customWidth="1"/>
    <col min="9214" max="9214" width="5.1171875" customWidth="1"/>
    <col min="9215" max="9215" width="41.703125" customWidth="1"/>
    <col min="9216" max="9216" width="14.703125" customWidth="1"/>
    <col min="9217" max="9217" width="14.87890625" customWidth="1"/>
    <col min="9218" max="9219" width="11.703125" customWidth="1"/>
    <col min="9220" max="9220" width="11.87890625" bestFit="1" customWidth="1"/>
    <col min="9222" max="9222" width="10.29296875" bestFit="1" customWidth="1"/>
    <col min="9223" max="9223" width="11.29296875" customWidth="1"/>
    <col min="9224" max="9224" width="5" customWidth="1"/>
    <col min="9225" max="9230" width="15" customWidth="1"/>
    <col min="9470" max="9470" width="5.1171875" customWidth="1"/>
    <col min="9471" max="9471" width="41.703125" customWidth="1"/>
    <col min="9472" max="9472" width="14.703125" customWidth="1"/>
    <col min="9473" max="9473" width="14.87890625" customWidth="1"/>
    <col min="9474" max="9475" width="11.703125" customWidth="1"/>
    <col min="9476" max="9476" width="11.87890625" bestFit="1" customWidth="1"/>
    <col min="9478" max="9478" width="10.29296875" bestFit="1" customWidth="1"/>
    <col min="9479" max="9479" width="11.29296875" customWidth="1"/>
    <col min="9480" max="9480" width="5" customWidth="1"/>
    <col min="9481" max="9486" width="15" customWidth="1"/>
    <col min="9726" max="9726" width="5.1171875" customWidth="1"/>
    <col min="9727" max="9727" width="41.703125" customWidth="1"/>
    <col min="9728" max="9728" width="14.703125" customWidth="1"/>
    <col min="9729" max="9729" width="14.87890625" customWidth="1"/>
    <col min="9730" max="9731" width="11.703125" customWidth="1"/>
    <col min="9732" max="9732" width="11.87890625" bestFit="1" customWidth="1"/>
    <col min="9734" max="9734" width="10.29296875" bestFit="1" customWidth="1"/>
    <col min="9735" max="9735" width="11.29296875" customWidth="1"/>
    <col min="9736" max="9736" width="5" customWidth="1"/>
    <col min="9737" max="9742" width="15" customWidth="1"/>
    <col min="9982" max="9982" width="5.1171875" customWidth="1"/>
    <col min="9983" max="9983" width="41.703125" customWidth="1"/>
    <col min="9984" max="9984" width="14.703125" customWidth="1"/>
    <col min="9985" max="9985" width="14.87890625" customWidth="1"/>
    <col min="9986" max="9987" width="11.703125" customWidth="1"/>
    <col min="9988" max="9988" width="11.87890625" bestFit="1" customWidth="1"/>
    <col min="9990" max="9990" width="10.29296875" bestFit="1" customWidth="1"/>
    <col min="9991" max="9991" width="11.29296875" customWidth="1"/>
    <col min="9992" max="9992" width="5" customWidth="1"/>
    <col min="9993" max="9998" width="15" customWidth="1"/>
    <col min="10238" max="10238" width="5.1171875" customWidth="1"/>
    <col min="10239" max="10239" width="41.703125" customWidth="1"/>
    <col min="10240" max="10240" width="14.703125" customWidth="1"/>
    <col min="10241" max="10241" width="14.87890625" customWidth="1"/>
    <col min="10242" max="10243" width="11.703125" customWidth="1"/>
    <col min="10244" max="10244" width="11.87890625" bestFit="1" customWidth="1"/>
    <col min="10246" max="10246" width="10.29296875" bestFit="1" customWidth="1"/>
    <col min="10247" max="10247" width="11.29296875" customWidth="1"/>
    <col min="10248" max="10248" width="5" customWidth="1"/>
    <col min="10249" max="10254" width="15" customWidth="1"/>
    <col min="10494" max="10494" width="5.1171875" customWidth="1"/>
    <col min="10495" max="10495" width="41.703125" customWidth="1"/>
    <col min="10496" max="10496" width="14.703125" customWidth="1"/>
    <col min="10497" max="10497" width="14.87890625" customWidth="1"/>
    <col min="10498" max="10499" width="11.703125" customWidth="1"/>
    <col min="10500" max="10500" width="11.87890625" bestFit="1" customWidth="1"/>
    <col min="10502" max="10502" width="10.29296875" bestFit="1" customWidth="1"/>
    <col min="10503" max="10503" width="11.29296875" customWidth="1"/>
    <col min="10504" max="10504" width="5" customWidth="1"/>
    <col min="10505" max="10510" width="15" customWidth="1"/>
    <col min="10750" max="10750" width="5.1171875" customWidth="1"/>
    <col min="10751" max="10751" width="41.703125" customWidth="1"/>
    <col min="10752" max="10752" width="14.703125" customWidth="1"/>
    <col min="10753" max="10753" width="14.87890625" customWidth="1"/>
    <col min="10754" max="10755" width="11.703125" customWidth="1"/>
    <col min="10756" max="10756" width="11.87890625" bestFit="1" customWidth="1"/>
    <col min="10758" max="10758" width="10.29296875" bestFit="1" customWidth="1"/>
    <col min="10759" max="10759" width="11.29296875" customWidth="1"/>
    <col min="10760" max="10760" width="5" customWidth="1"/>
    <col min="10761" max="10766" width="15" customWidth="1"/>
    <col min="11006" max="11006" width="5.1171875" customWidth="1"/>
    <col min="11007" max="11007" width="41.703125" customWidth="1"/>
    <col min="11008" max="11008" width="14.703125" customWidth="1"/>
    <col min="11009" max="11009" width="14.87890625" customWidth="1"/>
    <col min="11010" max="11011" width="11.703125" customWidth="1"/>
    <col min="11012" max="11012" width="11.87890625" bestFit="1" customWidth="1"/>
    <col min="11014" max="11014" width="10.29296875" bestFit="1" customWidth="1"/>
    <col min="11015" max="11015" width="11.29296875" customWidth="1"/>
    <col min="11016" max="11016" width="5" customWidth="1"/>
    <col min="11017" max="11022" width="15" customWidth="1"/>
    <col min="11262" max="11262" width="5.1171875" customWidth="1"/>
    <col min="11263" max="11263" width="41.703125" customWidth="1"/>
    <col min="11264" max="11264" width="14.703125" customWidth="1"/>
    <col min="11265" max="11265" width="14.87890625" customWidth="1"/>
    <col min="11266" max="11267" width="11.703125" customWidth="1"/>
    <col min="11268" max="11268" width="11.87890625" bestFit="1" customWidth="1"/>
    <col min="11270" max="11270" width="10.29296875" bestFit="1" customWidth="1"/>
    <col min="11271" max="11271" width="11.29296875" customWidth="1"/>
    <col min="11272" max="11272" width="5" customWidth="1"/>
    <col min="11273" max="11278" width="15" customWidth="1"/>
    <col min="11518" max="11518" width="5.1171875" customWidth="1"/>
    <col min="11519" max="11519" width="41.703125" customWidth="1"/>
    <col min="11520" max="11520" width="14.703125" customWidth="1"/>
    <col min="11521" max="11521" width="14.87890625" customWidth="1"/>
    <col min="11522" max="11523" width="11.703125" customWidth="1"/>
    <col min="11524" max="11524" width="11.87890625" bestFit="1" customWidth="1"/>
    <col min="11526" max="11526" width="10.29296875" bestFit="1" customWidth="1"/>
    <col min="11527" max="11527" width="11.29296875" customWidth="1"/>
    <col min="11528" max="11528" width="5" customWidth="1"/>
    <col min="11529" max="11534" width="15" customWidth="1"/>
    <col min="11774" max="11774" width="5.1171875" customWidth="1"/>
    <col min="11775" max="11775" width="41.703125" customWidth="1"/>
    <col min="11776" max="11776" width="14.703125" customWidth="1"/>
    <col min="11777" max="11777" width="14.87890625" customWidth="1"/>
    <col min="11778" max="11779" width="11.703125" customWidth="1"/>
    <col min="11780" max="11780" width="11.87890625" bestFit="1" customWidth="1"/>
    <col min="11782" max="11782" width="10.29296875" bestFit="1" customWidth="1"/>
    <col min="11783" max="11783" width="11.29296875" customWidth="1"/>
    <col min="11784" max="11784" width="5" customWidth="1"/>
    <col min="11785" max="11790" width="15" customWidth="1"/>
    <col min="12030" max="12030" width="5.1171875" customWidth="1"/>
    <col min="12031" max="12031" width="41.703125" customWidth="1"/>
    <col min="12032" max="12032" width="14.703125" customWidth="1"/>
    <col min="12033" max="12033" width="14.87890625" customWidth="1"/>
    <col min="12034" max="12035" width="11.703125" customWidth="1"/>
    <col min="12036" max="12036" width="11.87890625" bestFit="1" customWidth="1"/>
    <col min="12038" max="12038" width="10.29296875" bestFit="1" customWidth="1"/>
    <col min="12039" max="12039" width="11.29296875" customWidth="1"/>
    <col min="12040" max="12040" width="5" customWidth="1"/>
    <col min="12041" max="12046" width="15" customWidth="1"/>
    <col min="12286" max="12286" width="5.1171875" customWidth="1"/>
    <col min="12287" max="12287" width="41.703125" customWidth="1"/>
    <col min="12288" max="12288" width="14.703125" customWidth="1"/>
    <col min="12289" max="12289" width="14.87890625" customWidth="1"/>
    <col min="12290" max="12291" width="11.703125" customWidth="1"/>
    <col min="12292" max="12292" width="11.87890625" bestFit="1" customWidth="1"/>
    <col min="12294" max="12294" width="10.29296875" bestFit="1" customWidth="1"/>
    <col min="12295" max="12295" width="11.29296875" customWidth="1"/>
    <col min="12296" max="12296" width="5" customWidth="1"/>
    <col min="12297" max="12302" width="15" customWidth="1"/>
    <col min="12542" max="12542" width="5.1171875" customWidth="1"/>
    <col min="12543" max="12543" width="41.703125" customWidth="1"/>
    <col min="12544" max="12544" width="14.703125" customWidth="1"/>
    <col min="12545" max="12545" width="14.87890625" customWidth="1"/>
    <col min="12546" max="12547" width="11.703125" customWidth="1"/>
    <col min="12548" max="12548" width="11.87890625" bestFit="1" customWidth="1"/>
    <col min="12550" max="12550" width="10.29296875" bestFit="1" customWidth="1"/>
    <col min="12551" max="12551" width="11.29296875" customWidth="1"/>
    <col min="12552" max="12552" width="5" customWidth="1"/>
    <col min="12553" max="12558" width="15" customWidth="1"/>
    <col min="12798" max="12798" width="5.1171875" customWidth="1"/>
    <col min="12799" max="12799" width="41.703125" customWidth="1"/>
    <col min="12800" max="12800" width="14.703125" customWidth="1"/>
    <col min="12801" max="12801" width="14.87890625" customWidth="1"/>
    <col min="12802" max="12803" width="11.703125" customWidth="1"/>
    <col min="12804" max="12804" width="11.87890625" bestFit="1" customWidth="1"/>
    <col min="12806" max="12806" width="10.29296875" bestFit="1" customWidth="1"/>
    <col min="12807" max="12807" width="11.29296875" customWidth="1"/>
    <col min="12808" max="12808" width="5" customWidth="1"/>
    <col min="12809" max="12814" width="15" customWidth="1"/>
    <col min="13054" max="13054" width="5.1171875" customWidth="1"/>
    <col min="13055" max="13055" width="41.703125" customWidth="1"/>
    <col min="13056" max="13056" width="14.703125" customWidth="1"/>
    <col min="13057" max="13057" width="14.87890625" customWidth="1"/>
    <col min="13058" max="13059" width="11.703125" customWidth="1"/>
    <col min="13060" max="13060" width="11.87890625" bestFit="1" customWidth="1"/>
    <col min="13062" max="13062" width="10.29296875" bestFit="1" customWidth="1"/>
    <col min="13063" max="13063" width="11.29296875" customWidth="1"/>
    <col min="13064" max="13064" width="5" customWidth="1"/>
    <col min="13065" max="13070" width="15" customWidth="1"/>
    <col min="13310" max="13310" width="5.1171875" customWidth="1"/>
    <col min="13311" max="13311" width="41.703125" customWidth="1"/>
    <col min="13312" max="13312" width="14.703125" customWidth="1"/>
    <col min="13313" max="13313" width="14.87890625" customWidth="1"/>
    <col min="13314" max="13315" width="11.703125" customWidth="1"/>
    <col min="13316" max="13316" width="11.87890625" bestFit="1" customWidth="1"/>
    <col min="13318" max="13318" width="10.29296875" bestFit="1" customWidth="1"/>
    <col min="13319" max="13319" width="11.29296875" customWidth="1"/>
    <col min="13320" max="13320" width="5" customWidth="1"/>
    <col min="13321" max="13326" width="15" customWidth="1"/>
    <col min="13566" max="13566" width="5.1171875" customWidth="1"/>
    <col min="13567" max="13567" width="41.703125" customWidth="1"/>
    <col min="13568" max="13568" width="14.703125" customWidth="1"/>
    <col min="13569" max="13569" width="14.87890625" customWidth="1"/>
    <col min="13570" max="13571" width="11.703125" customWidth="1"/>
    <col min="13572" max="13572" width="11.87890625" bestFit="1" customWidth="1"/>
    <col min="13574" max="13574" width="10.29296875" bestFit="1" customWidth="1"/>
    <col min="13575" max="13575" width="11.29296875" customWidth="1"/>
    <col min="13576" max="13576" width="5" customWidth="1"/>
    <col min="13577" max="13582" width="15" customWidth="1"/>
    <col min="13822" max="13822" width="5.1171875" customWidth="1"/>
    <col min="13823" max="13823" width="41.703125" customWidth="1"/>
    <col min="13824" max="13824" width="14.703125" customWidth="1"/>
    <col min="13825" max="13825" width="14.87890625" customWidth="1"/>
    <col min="13826" max="13827" width="11.703125" customWidth="1"/>
    <col min="13828" max="13828" width="11.87890625" bestFit="1" customWidth="1"/>
    <col min="13830" max="13830" width="10.29296875" bestFit="1" customWidth="1"/>
    <col min="13831" max="13831" width="11.29296875" customWidth="1"/>
    <col min="13832" max="13832" width="5" customWidth="1"/>
    <col min="13833" max="13838" width="15" customWidth="1"/>
    <col min="14078" max="14078" width="5.1171875" customWidth="1"/>
    <col min="14079" max="14079" width="41.703125" customWidth="1"/>
    <col min="14080" max="14080" width="14.703125" customWidth="1"/>
    <col min="14081" max="14081" width="14.87890625" customWidth="1"/>
    <col min="14082" max="14083" width="11.703125" customWidth="1"/>
    <col min="14084" max="14084" width="11.87890625" bestFit="1" customWidth="1"/>
    <col min="14086" max="14086" width="10.29296875" bestFit="1" customWidth="1"/>
    <col min="14087" max="14087" width="11.29296875" customWidth="1"/>
    <col min="14088" max="14088" width="5" customWidth="1"/>
    <col min="14089" max="14094" width="15" customWidth="1"/>
    <col min="14334" max="14334" width="5.1171875" customWidth="1"/>
    <col min="14335" max="14335" width="41.703125" customWidth="1"/>
    <col min="14336" max="14336" width="14.703125" customWidth="1"/>
    <col min="14337" max="14337" width="14.87890625" customWidth="1"/>
    <col min="14338" max="14339" width="11.703125" customWidth="1"/>
    <col min="14340" max="14340" width="11.87890625" bestFit="1" customWidth="1"/>
    <col min="14342" max="14342" width="10.29296875" bestFit="1" customWidth="1"/>
    <col min="14343" max="14343" width="11.29296875" customWidth="1"/>
    <col min="14344" max="14344" width="5" customWidth="1"/>
    <col min="14345" max="14350" width="15" customWidth="1"/>
    <col min="14590" max="14590" width="5.1171875" customWidth="1"/>
    <col min="14591" max="14591" width="41.703125" customWidth="1"/>
    <col min="14592" max="14592" width="14.703125" customWidth="1"/>
    <col min="14593" max="14593" width="14.87890625" customWidth="1"/>
    <col min="14594" max="14595" width="11.703125" customWidth="1"/>
    <col min="14596" max="14596" width="11.87890625" bestFit="1" customWidth="1"/>
    <col min="14598" max="14598" width="10.29296875" bestFit="1" customWidth="1"/>
    <col min="14599" max="14599" width="11.29296875" customWidth="1"/>
    <col min="14600" max="14600" width="5" customWidth="1"/>
    <col min="14601" max="14606" width="15" customWidth="1"/>
    <col min="14846" max="14846" width="5.1171875" customWidth="1"/>
    <col min="14847" max="14847" width="41.703125" customWidth="1"/>
    <col min="14848" max="14848" width="14.703125" customWidth="1"/>
    <col min="14849" max="14849" width="14.87890625" customWidth="1"/>
    <col min="14850" max="14851" width="11.703125" customWidth="1"/>
    <col min="14852" max="14852" width="11.87890625" bestFit="1" customWidth="1"/>
    <col min="14854" max="14854" width="10.29296875" bestFit="1" customWidth="1"/>
    <col min="14855" max="14855" width="11.29296875" customWidth="1"/>
    <col min="14856" max="14856" width="5" customWidth="1"/>
    <col min="14857" max="14862" width="15" customWidth="1"/>
    <col min="15102" max="15102" width="5.1171875" customWidth="1"/>
    <col min="15103" max="15103" width="41.703125" customWidth="1"/>
    <col min="15104" max="15104" width="14.703125" customWidth="1"/>
    <col min="15105" max="15105" width="14.87890625" customWidth="1"/>
    <col min="15106" max="15107" width="11.703125" customWidth="1"/>
    <col min="15108" max="15108" width="11.87890625" bestFit="1" customWidth="1"/>
    <col min="15110" max="15110" width="10.29296875" bestFit="1" customWidth="1"/>
    <col min="15111" max="15111" width="11.29296875" customWidth="1"/>
    <col min="15112" max="15112" width="5" customWidth="1"/>
    <col min="15113" max="15118" width="15" customWidth="1"/>
    <col min="15358" max="15358" width="5.1171875" customWidth="1"/>
    <col min="15359" max="15359" width="41.703125" customWidth="1"/>
    <col min="15360" max="15360" width="14.703125" customWidth="1"/>
    <col min="15361" max="15361" width="14.87890625" customWidth="1"/>
    <col min="15362" max="15363" width="11.703125" customWidth="1"/>
    <col min="15364" max="15364" width="11.87890625" bestFit="1" customWidth="1"/>
    <col min="15366" max="15366" width="10.29296875" bestFit="1" customWidth="1"/>
    <col min="15367" max="15367" width="11.29296875" customWidth="1"/>
    <col min="15368" max="15368" width="5" customWidth="1"/>
    <col min="15369" max="15374" width="15" customWidth="1"/>
    <col min="15614" max="15614" width="5.1171875" customWidth="1"/>
    <col min="15615" max="15615" width="41.703125" customWidth="1"/>
    <col min="15616" max="15616" width="14.703125" customWidth="1"/>
    <col min="15617" max="15617" width="14.87890625" customWidth="1"/>
    <col min="15618" max="15619" width="11.703125" customWidth="1"/>
    <col min="15620" max="15620" width="11.87890625" bestFit="1" customWidth="1"/>
    <col min="15622" max="15622" width="10.29296875" bestFit="1" customWidth="1"/>
    <col min="15623" max="15623" width="11.29296875" customWidth="1"/>
    <col min="15624" max="15624" width="5" customWidth="1"/>
    <col min="15625" max="15630" width="15" customWidth="1"/>
    <col min="15870" max="15870" width="5.1171875" customWidth="1"/>
    <col min="15871" max="15871" width="41.703125" customWidth="1"/>
    <col min="15872" max="15872" width="14.703125" customWidth="1"/>
    <col min="15873" max="15873" width="14.87890625" customWidth="1"/>
    <col min="15874" max="15875" width="11.703125" customWidth="1"/>
    <col min="15876" max="15876" width="11.87890625" bestFit="1" customWidth="1"/>
    <col min="15878" max="15878" width="10.29296875" bestFit="1" customWidth="1"/>
    <col min="15879" max="15879" width="11.29296875" customWidth="1"/>
    <col min="15880" max="15880" width="5" customWidth="1"/>
    <col min="15881" max="15886" width="15" customWidth="1"/>
    <col min="16126" max="16126" width="5.1171875" customWidth="1"/>
    <col min="16127" max="16127" width="41.703125" customWidth="1"/>
    <col min="16128" max="16128" width="14.703125" customWidth="1"/>
    <col min="16129" max="16129" width="14.87890625" customWidth="1"/>
    <col min="16130" max="16131" width="11.703125" customWidth="1"/>
    <col min="16132" max="16132" width="11.87890625" bestFit="1" customWidth="1"/>
    <col min="16134" max="16134" width="10.29296875" bestFit="1" customWidth="1"/>
    <col min="16135" max="16135" width="11.29296875" customWidth="1"/>
    <col min="16136" max="16136" width="5" customWidth="1"/>
    <col min="16137" max="16142" width="15" customWidth="1"/>
  </cols>
  <sheetData>
    <row r="1" spans="1:16" ht="26.25" customHeight="1" x14ac:dyDescent="1">
      <c r="A1" s="1"/>
      <c r="B1" s="2" t="s">
        <v>133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</row>
    <row r="2" spans="1:16" ht="20.7" customHeight="1" x14ac:dyDescent="0.5">
      <c r="A2" s="5"/>
      <c r="B2" s="117" t="s">
        <v>134</v>
      </c>
      <c r="C2" s="5"/>
      <c r="D2" s="5"/>
      <c r="E2" s="5"/>
      <c r="F2" s="5"/>
      <c r="G2" s="5"/>
      <c r="H2" s="5"/>
      <c r="L2" s="4"/>
      <c r="M2" s="4"/>
      <c r="N2" s="4"/>
      <c r="O2" s="4"/>
    </row>
    <row r="3" spans="1:16" ht="21.75" customHeight="1" x14ac:dyDescent="0.55000000000000004">
      <c r="A3" s="6">
        <f>ROW()</f>
        <v>3</v>
      </c>
      <c r="B3" s="38" t="s">
        <v>58</v>
      </c>
      <c r="C3" s="9"/>
      <c r="D3" s="9"/>
      <c r="E3" s="9"/>
      <c r="F3" s="9"/>
      <c r="G3" s="9"/>
      <c r="H3" s="9"/>
      <c r="I3" s="9"/>
      <c r="J3" s="9"/>
      <c r="K3" s="9"/>
    </row>
    <row r="4" spans="1:16" ht="21.75" customHeight="1" x14ac:dyDescent="0.7">
      <c r="A4" s="6">
        <f>ROW()</f>
        <v>4</v>
      </c>
      <c r="B4" s="72"/>
      <c r="C4" s="119" t="s">
        <v>20</v>
      </c>
      <c r="D4" s="166" t="s">
        <v>21</v>
      </c>
      <c r="E4" s="166"/>
      <c r="F4" s="166"/>
      <c r="G4" s="166"/>
      <c r="H4" s="166"/>
      <c r="I4" s="167"/>
      <c r="J4" s="167"/>
      <c r="K4" s="167"/>
    </row>
    <row r="5" spans="1:16" ht="21.75" customHeight="1" x14ac:dyDescent="0.5">
      <c r="A5" s="6">
        <f>ROW()</f>
        <v>5</v>
      </c>
      <c r="B5" s="75" t="s">
        <v>59</v>
      </c>
      <c r="C5" s="45" t="s">
        <v>117</v>
      </c>
      <c r="D5" s="45" t="s">
        <v>118</v>
      </c>
      <c r="E5" s="45" t="s">
        <v>119</v>
      </c>
      <c r="F5" s="45" t="s">
        <v>120</v>
      </c>
      <c r="G5" s="45" t="s">
        <v>121</v>
      </c>
      <c r="H5" s="45" t="s">
        <v>122</v>
      </c>
      <c r="I5" s="45" t="s">
        <v>123</v>
      </c>
      <c r="J5" s="45" t="s">
        <v>124</v>
      </c>
      <c r="K5" s="45" t="s">
        <v>125</v>
      </c>
    </row>
    <row r="6" spans="1:16" ht="21.75" customHeight="1" x14ac:dyDescent="0.5">
      <c r="A6" s="6">
        <f>ROW()</f>
        <v>6</v>
      </c>
      <c r="B6" s="75" t="s">
        <v>131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6" ht="21.75" customHeight="1" x14ac:dyDescent="0.5">
      <c r="A7" s="6">
        <f>ROW()</f>
        <v>7</v>
      </c>
      <c r="B7" s="61" t="s">
        <v>135</v>
      </c>
      <c r="C7" s="106">
        <v>200</v>
      </c>
      <c r="D7" s="104"/>
      <c r="E7" s="104"/>
      <c r="F7" s="104"/>
      <c r="G7" s="104"/>
      <c r="H7" s="104"/>
      <c r="I7" s="104"/>
      <c r="J7" s="104"/>
      <c r="K7" s="104"/>
    </row>
    <row r="8" spans="1:16" ht="21.75" customHeight="1" x14ac:dyDescent="0.5">
      <c r="A8" s="6">
        <f>ROW()</f>
        <v>8</v>
      </c>
      <c r="B8" s="61" t="s">
        <v>136</v>
      </c>
      <c r="C8" s="17"/>
      <c r="D8" s="105">
        <v>0.05</v>
      </c>
      <c r="E8" s="105">
        <v>0.06</v>
      </c>
      <c r="F8" s="105">
        <v>0.06</v>
      </c>
      <c r="G8" s="105">
        <v>0.06</v>
      </c>
      <c r="H8" s="105">
        <v>0.06</v>
      </c>
      <c r="I8" s="105">
        <v>0.06</v>
      </c>
      <c r="J8" s="105">
        <v>0.06</v>
      </c>
      <c r="K8" s="105">
        <v>0.06</v>
      </c>
    </row>
    <row r="9" spans="1:16" ht="21.75" customHeight="1" x14ac:dyDescent="0.5">
      <c r="A9" s="6">
        <f>ROW()</f>
        <v>9</v>
      </c>
      <c r="B9" s="61" t="s">
        <v>137</v>
      </c>
      <c r="C9" s="108">
        <v>300</v>
      </c>
      <c r="D9" s="108">
        <v>300</v>
      </c>
      <c r="E9" s="108">
        <v>300</v>
      </c>
      <c r="F9" s="108">
        <v>300</v>
      </c>
      <c r="G9" s="108">
        <v>300</v>
      </c>
      <c r="H9" s="108">
        <v>300</v>
      </c>
      <c r="I9" s="108">
        <v>300</v>
      </c>
      <c r="J9" s="108">
        <v>300</v>
      </c>
      <c r="K9" s="108">
        <v>300</v>
      </c>
    </row>
    <row r="10" spans="1:16" ht="21.75" customHeight="1" x14ac:dyDescent="0.5">
      <c r="A10" s="6">
        <f>ROW()</f>
        <v>10</v>
      </c>
      <c r="B10" s="61" t="s">
        <v>138</v>
      </c>
      <c r="C10" s="118">
        <v>0.7</v>
      </c>
      <c r="D10" s="118">
        <v>0.7</v>
      </c>
      <c r="E10" s="118">
        <v>0.7</v>
      </c>
      <c r="F10" s="118">
        <v>0.7</v>
      </c>
      <c r="G10" s="118">
        <v>0.7</v>
      </c>
      <c r="H10" s="118">
        <v>0.7</v>
      </c>
      <c r="I10" s="118">
        <v>0.7</v>
      </c>
      <c r="J10" s="118">
        <v>0.7</v>
      </c>
      <c r="K10" s="118">
        <v>0.7</v>
      </c>
    </row>
    <row r="11" spans="1:16" ht="21.75" customHeight="1" x14ac:dyDescent="0.5">
      <c r="A11" s="6">
        <f>ROW()</f>
        <v>11</v>
      </c>
      <c r="B11" s="61" t="s">
        <v>170</v>
      </c>
      <c r="C11" s="108">
        <v>365</v>
      </c>
      <c r="D11" s="108">
        <v>365</v>
      </c>
      <c r="E11" s="108">
        <v>365</v>
      </c>
      <c r="F11" s="108">
        <v>365</v>
      </c>
      <c r="G11" s="108">
        <v>365</v>
      </c>
      <c r="H11" s="108">
        <v>365</v>
      </c>
      <c r="I11" s="108">
        <v>365</v>
      </c>
      <c r="J11" s="108">
        <v>365</v>
      </c>
      <c r="K11" s="108">
        <v>365</v>
      </c>
    </row>
    <row r="12" spans="1:16" ht="21.75" customHeight="1" x14ac:dyDescent="0.5">
      <c r="A12" s="6">
        <f>ROW()</f>
        <v>12</v>
      </c>
      <c r="B12" s="76"/>
      <c r="C12" s="75"/>
      <c r="D12" s="75"/>
      <c r="E12" s="75"/>
      <c r="F12" s="75"/>
      <c r="G12" s="75"/>
      <c r="H12" s="75"/>
      <c r="I12" s="75"/>
      <c r="J12" s="75"/>
      <c r="K12" s="75"/>
      <c r="P12" s="75"/>
    </row>
    <row r="13" spans="1:16" ht="21.75" customHeight="1" x14ac:dyDescent="0.5">
      <c r="A13" s="6">
        <f>ROW()</f>
        <v>13</v>
      </c>
      <c r="B13" s="75" t="s">
        <v>60</v>
      </c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6" ht="21.75" customHeight="1" x14ac:dyDescent="0.5">
      <c r="A14" s="6">
        <f>ROW()</f>
        <v>14</v>
      </c>
      <c r="B14" s="75"/>
      <c r="C14" s="61"/>
      <c r="D14" s="61"/>
      <c r="E14" s="61"/>
      <c r="F14" s="61"/>
      <c r="G14" s="61"/>
      <c r="H14" s="61"/>
      <c r="I14" s="61"/>
      <c r="J14" s="61"/>
      <c r="K14" s="61"/>
    </row>
    <row r="15" spans="1:16" ht="21.75" customHeight="1" x14ac:dyDescent="0.5">
      <c r="A15" s="6">
        <f>ROW()</f>
        <v>15</v>
      </c>
      <c r="B15" s="61" t="s">
        <v>61</v>
      </c>
      <c r="C15" s="109">
        <v>0.35</v>
      </c>
      <c r="D15" s="109">
        <v>0.35</v>
      </c>
      <c r="E15" s="109">
        <v>0.35</v>
      </c>
      <c r="F15" s="109">
        <v>0.35</v>
      </c>
      <c r="G15" s="109">
        <v>0.35</v>
      </c>
      <c r="H15" s="109">
        <v>0.35</v>
      </c>
      <c r="I15" s="109">
        <v>0.35</v>
      </c>
      <c r="J15" s="109">
        <v>0.35</v>
      </c>
      <c r="K15" s="109">
        <v>0.35</v>
      </c>
    </row>
    <row r="16" spans="1:16" ht="21.75" customHeight="1" x14ac:dyDescent="0.5">
      <c r="A16" s="6">
        <f>ROW()</f>
        <v>16</v>
      </c>
      <c r="B16" s="61" t="s">
        <v>62</v>
      </c>
      <c r="C16" s="109">
        <v>0.15</v>
      </c>
      <c r="D16" s="109">
        <v>0.15</v>
      </c>
      <c r="E16" s="109">
        <v>0.15</v>
      </c>
      <c r="F16" s="109">
        <v>0.15</v>
      </c>
      <c r="G16" s="109">
        <v>0.15</v>
      </c>
      <c r="H16" s="109">
        <v>0.15</v>
      </c>
      <c r="I16" s="109">
        <v>0.15</v>
      </c>
      <c r="J16" s="109">
        <v>0.15</v>
      </c>
      <c r="K16" s="109">
        <v>0.15</v>
      </c>
    </row>
    <row r="17" spans="1:16" ht="21.75" customHeight="1" x14ac:dyDescent="0.5">
      <c r="A17" s="6">
        <f>ROW()</f>
        <v>17</v>
      </c>
      <c r="B17" s="61" t="s">
        <v>63</v>
      </c>
      <c r="C17" s="75"/>
      <c r="D17" s="109">
        <v>0.03</v>
      </c>
      <c r="E17" s="109">
        <v>0.03</v>
      </c>
      <c r="F17" s="109">
        <v>0.03</v>
      </c>
      <c r="G17" s="109">
        <v>0.03</v>
      </c>
      <c r="H17" s="109">
        <v>0.03</v>
      </c>
      <c r="I17" s="109">
        <v>0.03</v>
      </c>
      <c r="J17" s="109">
        <v>0.03</v>
      </c>
      <c r="K17" s="109">
        <v>0.03</v>
      </c>
    </row>
    <row r="18" spans="1:16" ht="21.75" customHeight="1" x14ac:dyDescent="0.5">
      <c r="A18" s="6">
        <f>ROW()</f>
        <v>18</v>
      </c>
      <c r="B18" s="61" t="s">
        <v>64</v>
      </c>
      <c r="C18" s="75"/>
      <c r="D18" s="109">
        <v>0.36</v>
      </c>
      <c r="E18" s="109">
        <v>0.36</v>
      </c>
      <c r="F18" s="109">
        <v>0.36</v>
      </c>
      <c r="G18" s="109">
        <v>0.36</v>
      </c>
      <c r="H18" s="109">
        <v>0.36</v>
      </c>
      <c r="I18" s="109">
        <v>0.36</v>
      </c>
      <c r="J18" s="109">
        <v>0.36</v>
      </c>
      <c r="K18" s="109">
        <v>0.36</v>
      </c>
    </row>
    <row r="19" spans="1:16" ht="21.75" customHeight="1" x14ac:dyDescent="0.5">
      <c r="A19" s="6">
        <f>ROW()</f>
        <v>19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6" ht="21.75" customHeight="1" x14ac:dyDescent="0.5">
      <c r="A20" s="6">
        <f>ROW()</f>
        <v>20</v>
      </c>
      <c r="B20" s="75" t="s">
        <v>65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6" ht="21.75" customHeight="1" x14ac:dyDescent="0.5">
      <c r="A21" s="6">
        <f>ROW()</f>
        <v>21</v>
      </c>
      <c r="B21" s="61" t="s">
        <v>66</v>
      </c>
      <c r="C21" s="75"/>
      <c r="D21" s="109">
        <v>7.0000000000000007E-2</v>
      </c>
      <c r="E21" s="109">
        <v>7.0000000000000007E-2</v>
      </c>
      <c r="F21" s="109">
        <v>7.0000000000000007E-2</v>
      </c>
      <c r="G21" s="109">
        <v>7.0000000000000007E-2</v>
      </c>
      <c r="H21" s="109">
        <v>7.0000000000000007E-2</v>
      </c>
      <c r="I21" s="109">
        <v>7.0000000000000007E-2</v>
      </c>
      <c r="J21" s="109">
        <v>7.0000000000000007E-2</v>
      </c>
      <c r="K21" s="109">
        <v>7.0000000000000007E-2</v>
      </c>
    </row>
    <row r="22" spans="1:16" ht="21.75" customHeight="1" x14ac:dyDescent="0.5">
      <c r="A22" s="6">
        <f>ROW()</f>
        <v>22</v>
      </c>
      <c r="B22" s="61" t="s">
        <v>127</v>
      </c>
      <c r="C22" s="75"/>
      <c r="D22" s="109">
        <v>0.01</v>
      </c>
      <c r="E22" s="109">
        <v>0.01</v>
      </c>
      <c r="F22" s="109">
        <v>0.01</v>
      </c>
      <c r="G22" s="109">
        <v>0.01</v>
      </c>
      <c r="H22" s="109">
        <v>0.01</v>
      </c>
      <c r="I22" s="109">
        <v>0.01</v>
      </c>
      <c r="J22" s="109">
        <v>0.01</v>
      </c>
      <c r="K22" s="109">
        <v>0.01</v>
      </c>
      <c r="L22" s="75"/>
      <c r="M22" s="75"/>
    </row>
    <row r="23" spans="1:16" ht="21.75" customHeight="1" x14ac:dyDescent="0.5">
      <c r="A23" s="6">
        <f>ROW()</f>
        <v>23</v>
      </c>
      <c r="B23" s="61" t="s">
        <v>128</v>
      </c>
      <c r="C23" s="61"/>
      <c r="D23" s="109">
        <v>0.05</v>
      </c>
      <c r="E23" s="109">
        <v>0.05</v>
      </c>
      <c r="F23" s="109">
        <v>0.05</v>
      </c>
      <c r="G23" s="109">
        <v>0.05</v>
      </c>
      <c r="H23" s="109">
        <v>0.05</v>
      </c>
      <c r="I23" s="109">
        <v>0.05</v>
      </c>
      <c r="J23" s="109">
        <v>0.05</v>
      </c>
      <c r="K23" s="109">
        <v>0.05</v>
      </c>
    </row>
    <row r="24" spans="1:16" ht="18" customHeight="1" x14ac:dyDescent="0.5">
      <c r="A24" s="6">
        <f>ROW()</f>
        <v>24</v>
      </c>
      <c r="B24" s="75"/>
      <c r="C24" s="61"/>
      <c r="D24" s="61"/>
      <c r="E24" s="61"/>
      <c r="F24" s="61"/>
      <c r="G24" s="61"/>
      <c r="H24" s="61"/>
      <c r="I24" s="61"/>
      <c r="J24" s="61"/>
      <c r="K24" s="61"/>
    </row>
    <row r="25" spans="1:16" ht="21.75" customHeight="1" x14ac:dyDescent="0.55000000000000004">
      <c r="A25" s="6">
        <f>ROW()</f>
        <v>25</v>
      </c>
      <c r="B25" s="38" t="s">
        <v>72</v>
      </c>
      <c r="C25" s="9"/>
      <c r="D25" s="9"/>
      <c r="E25" s="9"/>
      <c r="F25" s="9"/>
      <c r="G25" s="9"/>
      <c r="H25" s="9"/>
      <c r="I25" s="9"/>
      <c r="J25" s="9"/>
      <c r="K25" s="9"/>
    </row>
    <row r="26" spans="1:16" ht="21.75" customHeight="1" x14ac:dyDescent="0.55000000000000004">
      <c r="A26" s="6">
        <f>ROW()</f>
        <v>26</v>
      </c>
      <c r="B26" s="39" t="s">
        <v>19</v>
      </c>
      <c r="C26" s="110" t="s">
        <v>20</v>
      </c>
      <c r="D26" s="162" t="s">
        <v>21</v>
      </c>
      <c r="E26" s="163"/>
      <c r="F26" s="163"/>
      <c r="G26" s="163"/>
      <c r="H26" s="163"/>
      <c r="I26" s="164"/>
      <c r="J26" s="164"/>
      <c r="K26" s="165"/>
    </row>
    <row r="27" spans="1:16" ht="21.75" customHeight="1" x14ac:dyDescent="0.5">
      <c r="A27" s="6">
        <f>ROW()</f>
        <v>27</v>
      </c>
      <c r="C27" s="45" t="str">
        <f t="shared" ref="C27:K27" si="0">+C5</f>
        <v>Year 0</v>
      </c>
      <c r="D27" s="45" t="str">
        <f t="shared" si="0"/>
        <v>Year 1</v>
      </c>
      <c r="E27" s="45" t="str">
        <f t="shared" si="0"/>
        <v>Year 2</v>
      </c>
      <c r="F27" s="45" t="str">
        <f t="shared" si="0"/>
        <v>Year 3</v>
      </c>
      <c r="G27" s="45" t="str">
        <f t="shared" si="0"/>
        <v>Year 4</v>
      </c>
      <c r="H27" s="45" t="str">
        <f t="shared" si="0"/>
        <v>Year 5</v>
      </c>
      <c r="I27" s="45" t="str">
        <f t="shared" si="0"/>
        <v>Year 6</v>
      </c>
      <c r="J27" s="45" t="str">
        <f t="shared" si="0"/>
        <v>Year 7</v>
      </c>
      <c r="K27" s="45" t="str">
        <f t="shared" si="0"/>
        <v>Year 8</v>
      </c>
    </row>
    <row r="28" spans="1:16" ht="21.75" customHeight="1" x14ac:dyDescent="0.5">
      <c r="A28" s="6">
        <f>ROW()</f>
        <v>28</v>
      </c>
      <c r="B28" s="28" t="s">
        <v>73</v>
      </c>
      <c r="C28" s="16"/>
      <c r="D28" s="16"/>
      <c r="E28" s="16"/>
      <c r="F28" s="16"/>
      <c r="G28" s="16"/>
      <c r="H28" s="16"/>
      <c r="I28" s="16"/>
      <c r="J28" s="16"/>
      <c r="K28" s="16"/>
    </row>
    <row r="29" spans="1:16" ht="21.75" customHeight="1" x14ac:dyDescent="0.5">
      <c r="A29" s="6">
        <f>ROW()</f>
        <v>29</v>
      </c>
      <c r="B29" t="s">
        <v>74</v>
      </c>
      <c r="D29" s="17"/>
      <c r="E29" s="17"/>
      <c r="F29" s="17"/>
      <c r="G29" s="17"/>
      <c r="H29" s="17"/>
      <c r="I29" s="17"/>
      <c r="J29" s="17"/>
      <c r="K29" s="17"/>
    </row>
    <row r="30" spans="1:16" ht="21.75" customHeight="1" x14ac:dyDescent="0.5">
      <c r="A30" s="6">
        <f>ROW()</f>
        <v>30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P30" s="40"/>
    </row>
    <row r="31" spans="1:16" ht="21.75" customHeight="1" x14ac:dyDescent="0.5">
      <c r="A31" s="6">
        <f>ROW()</f>
        <v>31</v>
      </c>
      <c r="B31" s="28" t="s">
        <v>75</v>
      </c>
      <c r="C31" s="49"/>
      <c r="D31" s="49"/>
      <c r="E31" s="49"/>
      <c r="F31" s="49"/>
      <c r="G31" s="49"/>
      <c r="H31" s="49"/>
      <c r="I31" s="49"/>
      <c r="J31" s="49"/>
      <c r="K31" s="49"/>
    </row>
    <row r="32" spans="1:16" ht="21.75" customHeight="1" x14ac:dyDescent="0.5">
      <c r="A32" s="6">
        <f>ROW()</f>
        <v>32</v>
      </c>
      <c r="B32" s="28" t="s">
        <v>76</v>
      </c>
      <c r="C32" s="89"/>
      <c r="D32" s="89"/>
      <c r="E32" s="89"/>
      <c r="F32" s="89"/>
      <c r="G32" s="89"/>
      <c r="H32" s="89"/>
      <c r="I32" s="89"/>
      <c r="J32" s="89"/>
      <c r="K32" s="89"/>
    </row>
    <row r="33" spans="1:22" ht="21.75" customHeight="1" x14ac:dyDescent="0.5">
      <c r="A33" s="6">
        <f>ROW()</f>
        <v>33</v>
      </c>
      <c r="B33" t="s">
        <v>77</v>
      </c>
      <c r="C33" s="17"/>
      <c r="D33" s="17"/>
      <c r="E33" s="17"/>
      <c r="F33" s="17"/>
      <c r="G33" s="17"/>
      <c r="H33" s="17"/>
      <c r="I33" s="17"/>
      <c r="J33" s="17"/>
      <c r="K33" s="17"/>
    </row>
    <row r="34" spans="1:22" ht="21.75" customHeight="1" x14ac:dyDescent="0.5">
      <c r="A34" s="6">
        <f>ROW()</f>
        <v>34</v>
      </c>
    </row>
    <row r="35" spans="1:22" ht="21.75" customHeight="1" x14ac:dyDescent="0.5">
      <c r="A35" s="6">
        <f>ROW()</f>
        <v>35</v>
      </c>
      <c r="B35" s="28" t="s">
        <v>78</v>
      </c>
      <c r="C35" s="89"/>
      <c r="D35" s="89"/>
      <c r="E35" s="89"/>
      <c r="F35" s="89"/>
      <c r="G35" s="89"/>
      <c r="H35" s="89"/>
      <c r="I35" s="89"/>
      <c r="J35" s="89"/>
      <c r="K35" s="89"/>
    </row>
    <row r="36" spans="1:22" ht="21.75" customHeight="1" x14ac:dyDescent="0.5">
      <c r="A36" s="6">
        <f>ROW()</f>
        <v>36</v>
      </c>
      <c r="B36" s="28" t="s">
        <v>79</v>
      </c>
      <c r="C36" s="89"/>
      <c r="D36" s="89"/>
      <c r="E36" s="89"/>
      <c r="F36" s="89"/>
      <c r="G36" s="89"/>
      <c r="H36" s="89"/>
      <c r="I36" s="89"/>
      <c r="J36" s="89"/>
      <c r="K36" s="89"/>
    </row>
    <row r="37" spans="1:22" ht="21.75" customHeight="1" x14ac:dyDescent="0.5">
      <c r="A37" s="6">
        <f>ROW()</f>
        <v>37</v>
      </c>
      <c r="B37" t="s">
        <v>80</v>
      </c>
      <c r="C37" s="17"/>
      <c r="D37" s="17"/>
      <c r="E37" s="17"/>
      <c r="F37" s="17"/>
      <c r="G37" s="17"/>
      <c r="H37" s="17"/>
      <c r="I37" s="17"/>
      <c r="J37" s="17"/>
      <c r="K37" s="17"/>
    </row>
    <row r="38" spans="1:22" ht="21.75" customHeight="1" x14ac:dyDescent="0.5">
      <c r="A38" s="6">
        <f>ROW()</f>
        <v>38</v>
      </c>
    </row>
    <row r="39" spans="1:22" ht="21.75" customHeight="1" x14ac:dyDescent="0.5">
      <c r="A39" s="6">
        <f>ROW()</f>
        <v>39</v>
      </c>
      <c r="B39" t="s">
        <v>132</v>
      </c>
      <c r="D39" s="16"/>
      <c r="E39" s="16"/>
      <c r="F39" s="16"/>
      <c r="G39" s="16"/>
      <c r="H39" s="16"/>
      <c r="I39" s="16"/>
      <c r="J39" s="16"/>
      <c r="K39" s="16"/>
    </row>
    <row r="40" spans="1:22" ht="21.75" customHeight="1" x14ac:dyDescent="0.5">
      <c r="A40" s="6">
        <f>ROW()</f>
        <v>40</v>
      </c>
      <c r="B40" s="28" t="s">
        <v>84</v>
      </c>
      <c r="D40" s="16"/>
      <c r="E40" s="16"/>
      <c r="F40" s="16"/>
      <c r="G40" s="16"/>
      <c r="H40" s="16"/>
      <c r="I40" s="16"/>
      <c r="J40" s="16"/>
      <c r="K40" s="16"/>
    </row>
    <row r="41" spans="1:22" ht="21.75" customHeight="1" x14ac:dyDescent="0.5">
      <c r="A41" s="6">
        <f>ROW()</f>
        <v>41</v>
      </c>
      <c r="D41" s="33"/>
      <c r="E41" s="33"/>
      <c r="F41" s="33"/>
      <c r="G41" s="33"/>
      <c r="H41" s="33"/>
      <c r="I41" s="33"/>
      <c r="J41" s="33"/>
      <c r="K41" s="33"/>
      <c r="P41" s="33"/>
      <c r="Q41" s="33"/>
      <c r="R41" s="33"/>
      <c r="S41" s="33"/>
      <c r="T41" s="33"/>
      <c r="U41" s="33"/>
      <c r="V41" s="33"/>
    </row>
    <row r="42" spans="1:22" ht="21.75" customHeight="1" x14ac:dyDescent="0.5">
      <c r="A42" s="6">
        <f>ROW()</f>
        <v>42</v>
      </c>
      <c r="B42" s="28" t="s">
        <v>85</v>
      </c>
    </row>
    <row r="43" spans="1:22" ht="21.75" customHeight="1" x14ac:dyDescent="0.5">
      <c r="A43" s="6">
        <f>ROW()</f>
        <v>43</v>
      </c>
      <c r="B43" t="s">
        <v>86</v>
      </c>
      <c r="D43" s="89"/>
      <c r="E43" s="89"/>
      <c r="F43" s="89"/>
      <c r="G43" s="89"/>
      <c r="H43" s="89"/>
      <c r="I43" s="89"/>
      <c r="J43" s="89"/>
      <c r="K43" s="89"/>
    </row>
    <row r="44" spans="1:22" ht="21.75" customHeight="1" thickBot="1" x14ac:dyDescent="0.55000000000000004">
      <c r="A44" s="6">
        <f>ROW()</f>
        <v>44</v>
      </c>
      <c r="D44" s="111"/>
      <c r="E44" s="111"/>
      <c r="F44" s="111"/>
      <c r="G44" s="111"/>
      <c r="H44" s="111"/>
      <c r="I44" s="111"/>
      <c r="J44" s="111"/>
      <c r="K44" s="111"/>
    </row>
    <row r="45" spans="1:22" ht="21.75" customHeight="1" thickBot="1" x14ac:dyDescent="0.55000000000000004">
      <c r="A45" s="6">
        <f>ROW()</f>
        <v>45</v>
      </c>
      <c r="B45" s="22" t="s">
        <v>87</v>
      </c>
      <c r="D45" s="88"/>
      <c r="E45" s="88"/>
      <c r="F45" s="88"/>
      <c r="G45" s="88"/>
      <c r="H45" s="88"/>
      <c r="I45" s="88"/>
      <c r="J45" s="88"/>
      <c r="K45" s="88"/>
    </row>
    <row r="46" spans="1:22" ht="21.75" customHeight="1" thickTop="1" x14ac:dyDescent="0.5">
      <c r="A46" s="6">
        <f>ROW()</f>
        <v>46</v>
      </c>
      <c r="B46" t="s">
        <v>64</v>
      </c>
      <c r="D46" s="172">
        <v>0.36</v>
      </c>
      <c r="E46" s="172">
        <v>0.36</v>
      </c>
      <c r="F46" s="172">
        <v>0.36</v>
      </c>
      <c r="G46" s="172">
        <v>0.36</v>
      </c>
      <c r="H46" s="172">
        <v>0.36</v>
      </c>
      <c r="I46" s="172">
        <v>0.36</v>
      </c>
      <c r="J46" s="172">
        <v>0.36</v>
      </c>
      <c r="K46" s="172">
        <v>0.36</v>
      </c>
    </row>
    <row r="47" spans="1:22" ht="21.75" customHeight="1" x14ac:dyDescent="0.5">
      <c r="A47" s="6">
        <f>ROW()</f>
        <v>47</v>
      </c>
      <c r="B47" t="s">
        <v>89</v>
      </c>
      <c r="D47" s="89"/>
      <c r="E47" s="89"/>
      <c r="F47" s="89"/>
      <c r="G47" s="89"/>
      <c r="H47" s="89"/>
      <c r="I47" s="89"/>
      <c r="J47" s="89"/>
      <c r="K47" s="89"/>
    </row>
    <row r="48" spans="1:22" ht="21.75" customHeight="1" thickBot="1" x14ac:dyDescent="0.55000000000000004">
      <c r="A48" s="6">
        <f>ROW()</f>
        <v>48</v>
      </c>
      <c r="B48" s="28" t="s">
        <v>90</v>
      </c>
      <c r="D48" s="90"/>
      <c r="E48" s="90"/>
      <c r="F48" s="90"/>
      <c r="G48" s="90"/>
      <c r="H48" s="90"/>
      <c r="I48" s="90"/>
      <c r="J48" s="90"/>
      <c r="K48" s="90"/>
    </row>
    <row r="49" spans="1:16" ht="21.75" customHeight="1" thickTop="1" x14ac:dyDescent="0.5">
      <c r="A49" s="6">
        <f>ROW()</f>
        <v>49</v>
      </c>
    </row>
    <row r="50" spans="1:16" ht="21.75" customHeight="1" x14ac:dyDescent="0.55000000000000004">
      <c r="A50" s="6">
        <f>ROW()</f>
        <v>50</v>
      </c>
      <c r="B50" s="38" t="s">
        <v>91</v>
      </c>
      <c r="C50" s="9"/>
      <c r="D50" s="9"/>
      <c r="E50" s="9"/>
      <c r="F50" s="9"/>
      <c r="G50" s="9"/>
      <c r="H50" s="9"/>
      <c r="I50" s="9"/>
      <c r="J50" s="9"/>
      <c r="K50" s="9"/>
    </row>
    <row r="51" spans="1:16" ht="21.75" customHeight="1" x14ac:dyDescent="0.5">
      <c r="A51" s="6">
        <f>ROW()</f>
        <v>51</v>
      </c>
      <c r="B51" s="39" t="s">
        <v>19</v>
      </c>
      <c r="C51" s="40"/>
      <c r="D51" s="158" t="s">
        <v>21</v>
      </c>
      <c r="E51" s="158"/>
      <c r="F51" s="158"/>
      <c r="G51" s="158"/>
      <c r="H51" s="158"/>
    </row>
    <row r="52" spans="1:16" ht="21.75" customHeight="1" x14ac:dyDescent="0.5">
      <c r="A52" s="6">
        <f>ROW()</f>
        <v>52</v>
      </c>
      <c r="C52" s="40"/>
      <c r="D52" s="45" t="str">
        <f t="shared" ref="D52:K52" si="1">+D27</f>
        <v>Year 1</v>
      </c>
      <c r="E52" s="45" t="str">
        <f t="shared" si="1"/>
        <v>Year 2</v>
      </c>
      <c r="F52" s="45" t="str">
        <f t="shared" si="1"/>
        <v>Year 3</v>
      </c>
      <c r="G52" s="45" t="str">
        <f t="shared" si="1"/>
        <v>Year 4</v>
      </c>
      <c r="H52" s="45" t="str">
        <f t="shared" si="1"/>
        <v>Year 5</v>
      </c>
      <c r="I52" s="45" t="str">
        <f t="shared" si="1"/>
        <v>Year 6</v>
      </c>
      <c r="J52" s="45" t="str">
        <f t="shared" si="1"/>
        <v>Year 7</v>
      </c>
      <c r="K52" s="45" t="str">
        <f t="shared" si="1"/>
        <v>Year 8</v>
      </c>
    </row>
    <row r="53" spans="1:16" ht="21.75" customHeight="1" x14ac:dyDescent="0.5">
      <c r="A53" s="6">
        <f>ROW()</f>
        <v>53</v>
      </c>
      <c r="B53" t="s">
        <v>92</v>
      </c>
      <c r="C53" s="40"/>
      <c r="D53" s="91"/>
      <c r="E53" s="91"/>
      <c r="F53" s="91"/>
      <c r="G53" s="91"/>
      <c r="H53" s="91"/>
      <c r="I53" s="91"/>
      <c r="J53" s="91"/>
      <c r="K53" s="91"/>
    </row>
    <row r="54" spans="1:16" ht="21.75" customHeight="1" x14ac:dyDescent="0.5">
      <c r="A54" s="6">
        <f>ROW()</f>
        <v>54</v>
      </c>
      <c r="B54" t="s">
        <v>81</v>
      </c>
      <c r="C54" s="40"/>
      <c r="D54" s="93"/>
      <c r="E54" s="93"/>
      <c r="F54" s="93"/>
      <c r="G54" s="93"/>
      <c r="H54" s="93"/>
      <c r="I54" s="93"/>
      <c r="J54" s="93"/>
      <c r="K54" s="93"/>
    </row>
    <row r="55" spans="1:16" ht="21.75" customHeight="1" thickBot="1" x14ac:dyDescent="0.55000000000000004">
      <c r="A55" s="6">
        <f>ROW()</f>
        <v>55</v>
      </c>
      <c r="B55" t="s">
        <v>94</v>
      </c>
      <c r="C55" s="40"/>
      <c r="D55" s="114"/>
      <c r="E55" s="114"/>
      <c r="F55" s="114"/>
      <c r="G55" s="114"/>
      <c r="H55" s="114"/>
      <c r="I55" s="114"/>
      <c r="J55" s="114"/>
      <c r="K55" s="114"/>
    </row>
    <row r="56" spans="1:16" ht="21.75" customHeight="1" thickBot="1" x14ac:dyDescent="0.55000000000000004">
      <c r="A56" s="6">
        <f>ROW()</f>
        <v>56</v>
      </c>
      <c r="B56" s="28" t="s">
        <v>95</v>
      </c>
      <c r="C56" s="94"/>
      <c r="D56" s="95"/>
      <c r="E56" s="95"/>
      <c r="F56" s="95"/>
      <c r="G56" s="95"/>
      <c r="H56" s="95"/>
      <c r="I56" s="95"/>
      <c r="J56" s="95"/>
      <c r="K56" s="95"/>
    </row>
    <row r="57" spans="1:16" ht="21.75" customHeight="1" thickTop="1" x14ac:dyDescent="0.5">
      <c r="A57" s="6">
        <f>ROW()</f>
        <v>57</v>
      </c>
      <c r="C57" s="40"/>
      <c r="D57" s="40"/>
      <c r="E57" s="40"/>
      <c r="F57" s="40"/>
      <c r="G57" s="40"/>
      <c r="H57" s="40"/>
      <c r="I57" s="40"/>
      <c r="J57" s="40"/>
      <c r="K57" s="40"/>
      <c r="P57" s="40"/>
    </row>
    <row r="58" spans="1:16" ht="21.75" customHeight="1" x14ac:dyDescent="0.5">
      <c r="A58" s="6">
        <f>ROW()</f>
        <v>58</v>
      </c>
      <c r="B58" s="96" t="s">
        <v>96</v>
      </c>
      <c r="C58" s="40"/>
      <c r="D58" s="40"/>
      <c r="E58" s="40"/>
      <c r="F58" s="40"/>
      <c r="G58" s="40"/>
      <c r="H58" s="40"/>
      <c r="I58" s="40"/>
      <c r="J58" s="40"/>
      <c r="K58" s="40"/>
      <c r="P58" s="40"/>
    </row>
    <row r="59" spans="1:16" ht="21.75" customHeight="1" x14ac:dyDescent="0.5">
      <c r="A59" s="6">
        <f>ROW()</f>
        <v>59</v>
      </c>
      <c r="B59" t="s">
        <v>101</v>
      </c>
      <c r="C59" s="98"/>
      <c r="D59" s="93"/>
      <c r="E59" s="93"/>
      <c r="F59" s="93"/>
      <c r="G59" s="93"/>
      <c r="H59" s="93"/>
      <c r="I59" s="93"/>
      <c r="J59" s="93"/>
      <c r="K59" s="93"/>
    </row>
    <row r="60" spans="1:16" ht="21.75" customHeight="1" x14ac:dyDescent="0.5">
      <c r="A60" s="6">
        <f>ROW()</f>
        <v>60</v>
      </c>
      <c r="C60" s="97"/>
      <c r="D60" s="97"/>
      <c r="E60" s="97"/>
      <c r="F60" s="97"/>
      <c r="G60" s="97"/>
      <c r="H60" s="97"/>
      <c r="I60" s="97"/>
      <c r="J60" s="97"/>
      <c r="K60" s="97"/>
    </row>
    <row r="61" spans="1:16" ht="21.75" customHeight="1" x14ac:dyDescent="0.5">
      <c r="A61" s="6">
        <f>ROW()</f>
        <v>61</v>
      </c>
      <c r="B61" s="28" t="s">
        <v>102</v>
      </c>
      <c r="C61" s="40"/>
      <c r="D61" s="93"/>
      <c r="E61" s="93"/>
      <c r="F61" s="93"/>
      <c r="G61" s="93"/>
      <c r="H61" s="93"/>
      <c r="I61" s="93"/>
      <c r="J61" s="93"/>
      <c r="K61" s="93"/>
    </row>
    <row r="62" spans="1:16" ht="21.75" customHeight="1" x14ac:dyDescent="0.5">
      <c r="A62" s="6">
        <f>ROW()</f>
        <v>62</v>
      </c>
      <c r="C62" s="40"/>
      <c r="D62" s="40"/>
      <c r="E62" s="40"/>
      <c r="F62" s="40"/>
      <c r="G62" s="40"/>
      <c r="H62" s="40"/>
      <c r="I62" s="40"/>
      <c r="J62" s="40"/>
      <c r="K62" s="40"/>
      <c r="P62" s="40"/>
    </row>
    <row r="63" spans="1:16" ht="21.75" customHeight="1" x14ac:dyDescent="0.5">
      <c r="A63" s="6">
        <f>ROW()</f>
        <v>63</v>
      </c>
      <c r="B63" s="96" t="s">
        <v>103</v>
      </c>
      <c r="C63" s="40"/>
      <c r="D63" s="40"/>
      <c r="E63" s="40"/>
      <c r="F63" s="40"/>
      <c r="G63" s="40"/>
      <c r="H63" s="40"/>
      <c r="I63" s="40"/>
      <c r="J63" s="40"/>
      <c r="K63" s="40"/>
      <c r="P63" s="40"/>
    </row>
    <row r="64" spans="1:16" ht="21.75" customHeight="1" thickBot="1" x14ac:dyDescent="0.55000000000000004">
      <c r="A64" s="6">
        <f>ROW()</f>
        <v>64</v>
      </c>
      <c r="B64" t="s">
        <v>104</v>
      </c>
      <c r="C64" s="98"/>
      <c r="D64" s="99"/>
      <c r="E64" s="99"/>
      <c r="F64" s="99"/>
      <c r="G64" s="99"/>
      <c r="H64" s="99"/>
      <c r="I64" s="99"/>
      <c r="J64" s="99"/>
      <c r="K64" s="99"/>
    </row>
    <row r="65" spans="1:20" ht="21.75" customHeight="1" thickBot="1" x14ac:dyDescent="0.55000000000000004">
      <c r="A65" s="6">
        <f>ROW()</f>
        <v>65</v>
      </c>
      <c r="B65" s="28" t="s">
        <v>105</v>
      </c>
      <c r="C65" s="40"/>
      <c r="D65" s="95"/>
      <c r="E65" s="95"/>
      <c r="F65" s="95"/>
      <c r="G65" s="95"/>
      <c r="H65" s="95"/>
      <c r="I65" s="95"/>
      <c r="J65" s="95"/>
      <c r="K65" s="95"/>
    </row>
    <row r="66" spans="1:20" ht="21.75" customHeight="1" thickTop="1" thickBot="1" x14ac:dyDescent="0.55000000000000004">
      <c r="A66" s="6">
        <f>ROW()</f>
        <v>66</v>
      </c>
      <c r="C66" s="40"/>
      <c r="D66" s="100"/>
      <c r="E66" s="100"/>
      <c r="F66" s="100"/>
      <c r="G66" s="100"/>
      <c r="H66" s="100"/>
      <c r="I66" s="100"/>
      <c r="J66" s="100"/>
      <c r="K66" s="100"/>
      <c r="P66" s="40"/>
    </row>
    <row r="67" spans="1:20" ht="21.75" customHeight="1" thickBot="1" x14ac:dyDescent="0.55000000000000004">
      <c r="A67" s="6">
        <f>ROW()</f>
        <v>67</v>
      </c>
      <c r="B67" s="28" t="s">
        <v>106</v>
      </c>
      <c r="C67" s="40"/>
      <c r="D67" s="95"/>
      <c r="E67" s="95"/>
      <c r="F67" s="95"/>
      <c r="G67" s="95"/>
      <c r="H67" s="95"/>
      <c r="I67" s="95"/>
      <c r="J67" s="95"/>
      <c r="K67" s="95"/>
    </row>
    <row r="68" spans="1:20" ht="21.75" customHeight="1" thickTop="1" x14ac:dyDescent="0.5">
      <c r="A68" s="6">
        <f>ROW()</f>
        <v>68</v>
      </c>
      <c r="C68" s="40"/>
      <c r="D68" s="40"/>
      <c r="E68" s="40"/>
      <c r="F68" s="40"/>
      <c r="G68" s="40"/>
      <c r="H68" s="40"/>
      <c r="I68" s="40"/>
      <c r="J68" s="40"/>
      <c r="K68" s="40"/>
      <c r="P68" s="40"/>
    </row>
    <row r="69" spans="1:20" ht="21.75" customHeight="1" x14ac:dyDescent="0.5">
      <c r="A69" s="6">
        <f>ROW()</f>
        <v>69</v>
      </c>
      <c r="B69" s="96" t="s">
        <v>107</v>
      </c>
      <c r="C69" s="40"/>
      <c r="D69" s="40"/>
      <c r="E69" s="40"/>
      <c r="F69" s="40"/>
      <c r="G69" s="40"/>
      <c r="H69" s="40"/>
      <c r="I69" s="40"/>
      <c r="J69" s="40"/>
      <c r="K69" s="40"/>
      <c r="P69" s="40"/>
    </row>
    <row r="70" spans="1:20" ht="21.75" customHeight="1" x14ac:dyDescent="0.5">
      <c r="A70" s="6">
        <f>ROW()</f>
        <v>70</v>
      </c>
      <c r="B70" s="28" t="s">
        <v>129</v>
      </c>
      <c r="C70" s="40"/>
      <c r="D70" s="93"/>
      <c r="E70" s="93"/>
      <c r="F70" s="93"/>
      <c r="G70" s="93"/>
      <c r="H70" s="93"/>
      <c r="I70" s="93"/>
      <c r="J70" s="93"/>
      <c r="K70" s="93"/>
    </row>
    <row r="71" spans="1:20" ht="21.75" customHeight="1" thickBot="1" x14ac:dyDescent="0.55000000000000004">
      <c r="A71" s="6">
        <f>ROW()</f>
        <v>71</v>
      </c>
      <c r="B71" s="22" t="s">
        <v>109</v>
      </c>
      <c r="C71" s="40"/>
      <c r="D71" s="115"/>
      <c r="E71" s="115"/>
      <c r="F71" s="115"/>
      <c r="G71" s="115"/>
      <c r="H71" s="115"/>
      <c r="I71" s="115"/>
      <c r="J71" s="115"/>
      <c r="K71" s="115"/>
    </row>
    <row r="72" spans="1:20" ht="21.75" customHeight="1" thickBot="1" x14ac:dyDescent="0.55000000000000004">
      <c r="A72" s="6">
        <f>ROW()</f>
        <v>72</v>
      </c>
      <c r="B72" s="28" t="s">
        <v>110</v>
      </c>
      <c r="C72" s="40"/>
      <c r="D72" s="95"/>
      <c r="E72" s="95"/>
      <c r="F72" s="95"/>
      <c r="G72" s="95"/>
      <c r="H72" s="95"/>
      <c r="I72" s="95"/>
      <c r="J72" s="95"/>
      <c r="K72" s="95"/>
    </row>
    <row r="73" spans="1:20" ht="21.75" customHeight="1" thickTop="1" thickBot="1" x14ac:dyDescent="0.55000000000000004">
      <c r="A73" s="6">
        <f>ROW()</f>
        <v>73</v>
      </c>
      <c r="B73" s="22"/>
      <c r="C73" s="40"/>
      <c r="D73" s="100"/>
      <c r="E73" s="100"/>
      <c r="F73" s="100"/>
      <c r="G73" s="100"/>
      <c r="H73" s="100"/>
      <c r="I73" s="100"/>
      <c r="J73" s="100"/>
      <c r="K73" s="100"/>
      <c r="P73" s="40"/>
      <c r="Q73" s="40"/>
      <c r="R73" s="40"/>
      <c r="S73" s="40"/>
      <c r="T73" s="40"/>
    </row>
    <row r="74" spans="1:20" ht="21.75" customHeight="1" thickBot="1" x14ac:dyDescent="0.55000000000000004">
      <c r="A74" s="6">
        <f>ROW()</f>
        <v>74</v>
      </c>
      <c r="B74" t="s">
        <v>111</v>
      </c>
      <c r="C74" s="40"/>
      <c r="D74" s="95"/>
      <c r="E74" s="95"/>
      <c r="F74" s="95"/>
      <c r="G74" s="95"/>
      <c r="H74" s="95"/>
      <c r="I74" s="95"/>
      <c r="J74" s="95"/>
      <c r="K74" s="95"/>
    </row>
    <row r="75" spans="1:20" ht="21.75" customHeight="1" thickTop="1" x14ac:dyDescent="0.5">
      <c r="C75" s="40"/>
      <c r="D75" s="40"/>
      <c r="E75" s="40"/>
      <c r="F75" s="40"/>
      <c r="G75" s="40"/>
      <c r="H75" s="40"/>
      <c r="P75" s="40"/>
    </row>
    <row r="76" spans="1:20" ht="21.75" customHeight="1" x14ac:dyDescent="0.5"/>
    <row r="77" spans="1:20" ht="21.75" customHeight="1" x14ac:dyDescent="0.55000000000000004">
      <c r="A77" s="6">
        <f>ROW()</f>
        <v>77</v>
      </c>
      <c r="B77" s="38" t="s">
        <v>32</v>
      </c>
      <c r="C77" s="9"/>
      <c r="D77" s="9"/>
      <c r="E77" s="9"/>
      <c r="F77" s="9"/>
      <c r="G77" s="9"/>
      <c r="H77" s="9"/>
      <c r="I77" s="9"/>
      <c r="J77" s="9"/>
      <c r="K77" s="9"/>
    </row>
    <row r="78" spans="1:20" ht="21.75" customHeight="1" x14ac:dyDescent="0.5">
      <c r="A78" s="6">
        <f>ROW()</f>
        <v>78</v>
      </c>
      <c r="B78" s="39" t="s">
        <v>19</v>
      </c>
      <c r="C78" s="40"/>
      <c r="D78" s="40"/>
      <c r="E78" s="40"/>
      <c r="F78" s="40"/>
      <c r="G78" s="40"/>
      <c r="H78" s="40"/>
      <c r="I78" s="40"/>
      <c r="J78" s="40"/>
      <c r="K78" s="40"/>
    </row>
    <row r="79" spans="1:20" ht="21.75" customHeight="1" x14ac:dyDescent="0.5">
      <c r="A79" s="6">
        <f>ROW()</f>
        <v>79</v>
      </c>
      <c r="C79" s="45" t="s">
        <v>117</v>
      </c>
      <c r="D79" s="45" t="str">
        <f t="shared" ref="D79:K79" si="2">+D52</f>
        <v>Year 1</v>
      </c>
      <c r="E79" s="45" t="str">
        <f t="shared" si="2"/>
        <v>Year 2</v>
      </c>
      <c r="F79" s="45" t="str">
        <f t="shared" si="2"/>
        <v>Year 3</v>
      </c>
      <c r="G79" s="45" t="str">
        <f t="shared" si="2"/>
        <v>Year 4</v>
      </c>
      <c r="H79" s="45" t="str">
        <f t="shared" si="2"/>
        <v>Year 5</v>
      </c>
      <c r="I79" s="45" t="str">
        <f t="shared" si="2"/>
        <v>Year 6</v>
      </c>
      <c r="J79" s="45" t="str">
        <f t="shared" si="2"/>
        <v>Year 7</v>
      </c>
      <c r="K79" s="45" t="str">
        <f t="shared" si="2"/>
        <v>Year 8</v>
      </c>
    </row>
    <row r="80" spans="1:20" ht="21.75" customHeight="1" x14ac:dyDescent="0.5">
      <c r="A80" s="6">
        <f>ROW()</f>
        <v>80</v>
      </c>
      <c r="B80" s="58" t="s">
        <v>37</v>
      </c>
      <c r="C80" s="61"/>
      <c r="D80" s="61"/>
      <c r="E80" s="61"/>
      <c r="F80" s="61"/>
      <c r="G80" s="61"/>
      <c r="H80" s="61"/>
      <c r="I80" s="61"/>
      <c r="J80" s="61"/>
      <c r="K80" s="61"/>
    </row>
    <row r="81" spans="1:11" ht="21.75" customHeight="1" x14ac:dyDescent="0.5">
      <c r="A81" s="6">
        <f>ROW()</f>
        <v>81</v>
      </c>
      <c r="B81" s="61" t="s">
        <v>8</v>
      </c>
      <c r="C81" s="157">
        <v>1500000</v>
      </c>
      <c r="D81" s="62"/>
      <c r="E81" s="62"/>
      <c r="F81" s="62"/>
      <c r="G81" s="62"/>
      <c r="H81" s="62"/>
      <c r="I81" s="62"/>
      <c r="J81" s="62"/>
      <c r="K81" s="62"/>
    </row>
    <row r="82" spans="1:11" ht="21.75" customHeight="1" x14ac:dyDescent="0.5">
      <c r="A82" s="6">
        <f>ROW()</f>
        <v>82</v>
      </c>
      <c r="B82" s="61" t="s">
        <v>143</v>
      </c>
      <c r="C82" s="157">
        <v>1000000</v>
      </c>
      <c r="D82" s="62"/>
      <c r="E82" s="62"/>
      <c r="F82" s="62"/>
      <c r="G82" s="62"/>
      <c r="H82" s="62"/>
      <c r="I82" s="62"/>
      <c r="J82" s="62"/>
      <c r="K82" s="62"/>
    </row>
    <row r="83" spans="1:11" ht="21.75" customHeight="1" thickBot="1" x14ac:dyDescent="0.55000000000000004">
      <c r="A83" s="6">
        <f>ROW()</f>
        <v>83</v>
      </c>
      <c r="B83" s="58" t="s">
        <v>40</v>
      </c>
      <c r="C83" s="65">
        <f>+C82+C81</f>
        <v>2500000</v>
      </c>
      <c r="D83" s="65"/>
      <c r="E83" s="65"/>
      <c r="F83" s="65"/>
      <c r="G83" s="65"/>
      <c r="H83" s="65"/>
      <c r="I83" s="65"/>
      <c r="J83" s="65"/>
      <c r="K83" s="65"/>
    </row>
    <row r="84" spans="1:11" ht="21.75" customHeight="1" thickTop="1" x14ac:dyDescent="0.5">
      <c r="A84" s="6">
        <f>ROW()</f>
        <v>84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21.75" customHeight="1" x14ac:dyDescent="0.5">
      <c r="A85" s="6">
        <f>ROW()</f>
        <v>85</v>
      </c>
      <c r="B85" s="61" t="s">
        <v>140</v>
      </c>
      <c r="C85" s="157">
        <v>15000000</v>
      </c>
      <c r="D85" s="62"/>
      <c r="E85" s="62"/>
      <c r="F85" s="62"/>
      <c r="G85" s="62"/>
      <c r="H85" s="62"/>
      <c r="I85" s="62"/>
      <c r="J85" s="62"/>
      <c r="K85" s="62"/>
    </row>
    <row r="86" spans="1:11" ht="21.75" customHeight="1" x14ac:dyDescent="0.5">
      <c r="A86" s="6">
        <f>ROW()</f>
        <v>86</v>
      </c>
      <c r="B86" s="61" t="s">
        <v>141</v>
      </c>
      <c r="C86" s="157">
        <v>-2500000</v>
      </c>
      <c r="D86" s="62"/>
      <c r="E86" s="62"/>
      <c r="F86" s="62"/>
      <c r="G86" s="62"/>
      <c r="H86" s="62"/>
      <c r="I86" s="62"/>
      <c r="J86" s="62"/>
      <c r="K86" s="62"/>
    </row>
    <row r="87" spans="1:11" ht="21.75" customHeight="1" x14ac:dyDescent="0.5">
      <c r="A87" s="6">
        <f>ROW()</f>
        <v>87</v>
      </c>
      <c r="B87" s="61" t="s">
        <v>142</v>
      </c>
      <c r="C87" s="62">
        <f>+C86+C85</f>
        <v>12500000</v>
      </c>
      <c r="D87" s="62"/>
      <c r="E87" s="62"/>
      <c r="F87" s="62"/>
      <c r="G87" s="62"/>
      <c r="H87" s="62"/>
      <c r="I87" s="62"/>
      <c r="J87" s="62"/>
      <c r="K87" s="62"/>
    </row>
    <row r="88" spans="1:11" ht="21.75" customHeight="1" thickBot="1" x14ac:dyDescent="0.55000000000000004">
      <c r="A88" s="6">
        <f>ROW()</f>
        <v>88</v>
      </c>
      <c r="B88" s="58" t="s">
        <v>44</v>
      </c>
      <c r="C88" s="66">
        <f>+C87+C83</f>
        <v>15000000</v>
      </c>
      <c r="D88" s="66"/>
      <c r="E88" s="66"/>
      <c r="F88" s="66"/>
      <c r="G88" s="66"/>
      <c r="H88" s="66"/>
      <c r="I88" s="66"/>
      <c r="J88" s="66"/>
      <c r="K88" s="66"/>
    </row>
    <row r="89" spans="1:11" ht="21.75" customHeight="1" thickTop="1" x14ac:dyDescent="0.5">
      <c r="A89" s="6">
        <f>ROW()</f>
        <v>89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11" ht="21.75" customHeight="1" x14ac:dyDescent="0.5">
      <c r="A90" s="6">
        <f>ROW()</f>
        <v>90</v>
      </c>
      <c r="B90" s="58" t="s">
        <v>45</v>
      </c>
      <c r="C90" s="61"/>
      <c r="D90" s="61"/>
      <c r="E90" s="61"/>
      <c r="F90" s="61"/>
      <c r="G90" s="61"/>
      <c r="H90" s="61"/>
      <c r="I90" s="61"/>
      <c r="J90" s="61"/>
      <c r="K90" s="61"/>
    </row>
    <row r="91" spans="1:11" ht="21.75" customHeight="1" x14ac:dyDescent="0.5">
      <c r="A91" s="6">
        <f>ROW()</f>
        <v>91</v>
      </c>
      <c r="B91" s="61" t="s">
        <v>144</v>
      </c>
      <c r="C91" s="157">
        <v>0</v>
      </c>
      <c r="D91" s="62"/>
      <c r="E91" s="62"/>
      <c r="F91" s="62"/>
      <c r="G91" s="62"/>
      <c r="H91" s="62"/>
      <c r="I91" s="62"/>
      <c r="J91" s="62"/>
      <c r="K91" s="62"/>
    </row>
    <row r="92" spans="1:11" ht="21.75" customHeight="1" thickBot="1" x14ac:dyDescent="0.55000000000000004">
      <c r="A92" s="6">
        <f>ROW()</f>
        <v>92</v>
      </c>
      <c r="B92" s="58" t="s">
        <v>48</v>
      </c>
      <c r="C92" s="65">
        <f>+C91</f>
        <v>0</v>
      </c>
      <c r="D92" s="65"/>
      <c r="E92" s="65"/>
      <c r="F92" s="65"/>
      <c r="G92" s="65"/>
      <c r="H92" s="65"/>
      <c r="I92" s="65"/>
      <c r="J92" s="65"/>
      <c r="K92" s="65"/>
    </row>
    <row r="93" spans="1:11" ht="21.75" customHeight="1" thickTop="1" x14ac:dyDescent="0.5">
      <c r="A93" s="6">
        <f>ROW()</f>
        <v>93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</row>
    <row r="94" spans="1:11" ht="21.75" customHeight="1" x14ac:dyDescent="0.5">
      <c r="A94" s="6">
        <f>ROW()</f>
        <v>94</v>
      </c>
      <c r="B94" s="61" t="s">
        <v>145</v>
      </c>
      <c r="C94" s="157">
        <v>0</v>
      </c>
      <c r="D94" s="62"/>
      <c r="E94" s="62"/>
      <c r="F94" s="62"/>
      <c r="G94" s="62"/>
      <c r="H94" s="62"/>
      <c r="I94" s="62"/>
      <c r="J94" s="62"/>
      <c r="K94" s="62"/>
    </row>
    <row r="95" spans="1:11" ht="21.75" customHeight="1" thickBot="1" x14ac:dyDescent="0.55000000000000004">
      <c r="A95" s="6">
        <f>ROW()</f>
        <v>95</v>
      </c>
      <c r="B95" s="61" t="s">
        <v>50</v>
      </c>
      <c r="C95" s="65">
        <f>+C94</f>
        <v>0</v>
      </c>
      <c r="D95" s="65"/>
      <c r="E95" s="65"/>
      <c r="F95" s="65"/>
      <c r="G95" s="65"/>
      <c r="H95" s="65"/>
      <c r="I95" s="65"/>
      <c r="J95" s="65"/>
      <c r="K95" s="65"/>
    </row>
    <row r="96" spans="1:11" ht="21.75" customHeight="1" thickTop="1" x14ac:dyDescent="0.5">
      <c r="A96" s="6">
        <f>ROW()</f>
        <v>96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</row>
    <row r="97" spans="1:11" ht="21.75" customHeight="1" x14ac:dyDescent="0.5">
      <c r="A97" s="6">
        <f>ROW()</f>
        <v>97</v>
      </c>
      <c r="B97" s="61" t="s">
        <v>146</v>
      </c>
      <c r="C97" s="157">
        <v>500000</v>
      </c>
      <c r="D97" s="62"/>
      <c r="E97" s="62"/>
      <c r="F97" s="62"/>
      <c r="G97" s="62"/>
      <c r="H97" s="62"/>
      <c r="I97" s="62"/>
      <c r="J97" s="62"/>
      <c r="K97" s="62"/>
    </row>
    <row r="98" spans="1:11" ht="21.75" customHeight="1" thickBot="1" x14ac:dyDescent="0.55000000000000004">
      <c r="A98" s="6">
        <f>ROW()</f>
        <v>98</v>
      </c>
      <c r="B98" s="58" t="s">
        <v>52</v>
      </c>
      <c r="C98" s="65">
        <f>+C97+C95+C92</f>
        <v>500000</v>
      </c>
      <c r="D98" s="65"/>
      <c r="E98" s="65"/>
      <c r="F98" s="65"/>
      <c r="G98" s="65"/>
      <c r="H98" s="65"/>
      <c r="I98" s="65"/>
      <c r="J98" s="65"/>
      <c r="K98" s="65"/>
    </row>
    <row r="99" spans="1:11" ht="21.75" customHeight="1" thickTop="1" x14ac:dyDescent="0.5">
      <c r="A99" s="6">
        <f>ROW()</f>
        <v>99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</row>
    <row r="100" spans="1:11" ht="21.75" customHeight="1" x14ac:dyDescent="0.5">
      <c r="A100" s="6">
        <f>ROW()</f>
        <v>100</v>
      </c>
      <c r="B100" s="58" t="s">
        <v>53</v>
      </c>
      <c r="C100" s="61"/>
      <c r="D100" s="61"/>
      <c r="E100" s="61"/>
      <c r="F100" s="61"/>
      <c r="G100" s="61"/>
      <c r="H100" s="61"/>
      <c r="I100" s="61"/>
      <c r="J100" s="61"/>
      <c r="K100" s="61"/>
    </row>
    <row r="101" spans="1:11" ht="21.75" customHeight="1" x14ac:dyDescent="0.5">
      <c r="A101" s="6">
        <f>ROW()</f>
        <v>101</v>
      </c>
      <c r="B101" s="61" t="s">
        <v>54</v>
      </c>
      <c r="C101" s="157">
        <v>10000000</v>
      </c>
      <c r="D101" s="62"/>
      <c r="E101" s="62"/>
      <c r="F101" s="62"/>
      <c r="G101" s="62"/>
      <c r="H101" s="62"/>
      <c r="I101" s="62"/>
      <c r="J101" s="62"/>
      <c r="K101" s="62"/>
    </row>
    <row r="102" spans="1:11" ht="21.75" customHeight="1" thickBot="1" x14ac:dyDescent="0.55000000000000004">
      <c r="A102" s="6">
        <f>ROW()</f>
        <v>102</v>
      </c>
      <c r="B102" s="61" t="s">
        <v>55</v>
      </c>
      <c r="C102" s="157">
        <v>4500000</v>
      </c>
      <c r="D102" s="62"/>
      <c r="E102" s="62"/>
      <c r="F102" s="62"/>
      <c r="G102" s="62"/>
      <c r="H102" s="62"/>
      <c r="I102" s="62"/>
      <c r="J102" s="62"/>
      <c r="K102" s="62"/>
    </row>
    <row r="103" spans="1:11" ht="21.75" customHeight="1" thickBot="1" x14ac:dyDescent="0.55000000000000004">
      <c r="A103" s="6">
        <f>ROW()</f>
        <v>103</v>
      </c>
      <c r="B103" s="58" t="s">
        <v>56</v>
      </c>
      <c r="C103" s="67">
        <f>+C102+C101</f>
        <v>14500000</v>
      </c>
      <c r="D103" s="67"/>
      <c r="E103" s="67"/>
      <c r="F103" s="67"/>
      <c r="G103" s="67"/>
      <c r="H103" s="67"/>
      <c r="I103" s="67"/>
      <c r="J103" s="67"/>
      <c r="K103" s="67"/>
    </row>
    <row r="104" spans="1:11" ht="21.75" customHeight="1" thickTop="1" thickBot="1" x14ac:dyDescent="0.55000000000000004">
      <c r="A104" s="6">
        <f>ROW()</f>
        <v>104</v>
      </c>
      <c r="B104" s="61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1:11" ht="21.75" customHeight="1" thickBot="1" x14ac:dyDescent="0.55000000000000004">
      <c r="A105" s="6">
        <f>ROW()</f>
        <v>105</v>
      </c>
      <c r="B105" s="58" t="s">
        <v>57</v>
      </c>
      <c r="C105" s="66">
        <f>+C103+C98</f>
        <v>15000000</v>
      </c>
      <c r="D105" s="66"/>
      <c r="E105" s="66"/>
      <c r="F105" s="66"/>
      <c r="G105" s="66"/>
      <c r="H105" s="66"/>
      <c r="I105" s="66"/>
      <c r="J105" s="66"/>
      <c r="K105" s="66"/>
    </row>
    <row r="106" spans="1:11" ht="21.75" customHeight="1" thickTop="1" x14ac:dyDescent="0.5">
      <c r="C106" s="40"/>
      <c r="D106" s="40"/>
    </row>
    <row r="107" spans="1:11" ht="21.75" customHeight="1" x14ac:dyDescent="0.5">
      <c r="C107" s="40"/>
      <c r="D107" s="40"/>
    </row>
    <row r="108" spans="1:11" ht="21.75" customHeight="1" x14ac:dyDescent="0.5">
      <c r="C108" s="40"/>
      <c r="D108" s="40"/>
    </row>
    <row r="109" spans="1:11" ht="21.75" customHeight="1" x14ac:dyDescent="0.5">
      <c r="C109" s="40"/>
      <c r="D109" s="40"/>
    </row>
    <row r="110" spans="1:11" ht="21.75" customHeight="1" x14ac:dyDescent="0.5">
      <c r="C110" s="40"/>
      <c r="D110" s="40"/>
    </row>
    <row r="111" spans="1:11" ht="21.75" customHeight="1" x14ac:dyDescent="0.5">
      <c r="C111" s="40"/>
      <c r="D111" s="40"/>
    </row>
    <row r="112" spans="1:11" ht="21.75" customHeight="1" x14ac:dyDescent="0.5">
      <c r="C112" s="40"/>
      <c r="D112" s="40"/>
    </row>
    <row r="113" spans="3:4" ht="21.75" customHeight="1" x14ac:dyDescent="0.5">
      <c r="C113" s="40"/>
      <c r="D113" s="40"/>
    </row>
    <row r="114" spans="3:4" ht="21.75" customHeight="1" x14ac:dyDescent="0.5">
      <c r="C114" s="40"/>
      <c r="D114" s="40"/>
    </row>
    <row r="115" spans="3:4" ht="21.75" customHeight="1" x14ac:dyDescent="0.5">
      <c r="C115" s="40"/>
      <c r="D115" s="40"/>
    </row>
    <row r="116" spans="3:4" ht="21.75" customHeight="1" x14ac:dyDescent="0.5">
      <c r="C116" s="40"/>
      <c r="D116" s="40"/>
    </row>
    <row r="117" spans="3:4" ht="21.75" customHeight="1" x14ac:dyDescent="0.5">
      <c r="C117" s="40"/>
      <c r="D117" s="40"/>
    </row>
    <row r="118" spans="3:4" ht="21.75" customHeight="1" x14ac:dyDescent="0.5">
      <c r="C118" s="40"/>
      <c r="D118" s="40"/>
    </row>
    <row r="119" spans="3:4" ht="21.75" customHeight="1" x14ac:dyDescent="0.5">
      <c r="C119" s="40"/>
      <c r="D119" s="40"/>
    </row>
    <row r="120" spans="3:4" ht="21.75" customHeight="1" x14ac:dyDescent="0.5">
      <c r="C120" s="40"/>
      <c r="D120" s="40"/>
    </row>
    <row r="121" spans="3:4" ht="21.75" customHeight="1" x14ac:dyDescent="0.5">
      <c r="C121" s="40"/>
      <c r="D121" s="40"/>
    </row>
    <row r="122" spans="3:4" ht="21.75" customHeight="1" x14ac:dyDescent="0.5">
      <c r="C122" s="40"/>
      <c r="D122" s="40"/>
    </row>
    <row r="123" spans="3:4" ht="21.75" customHeight="1" x14ac:dyDescent="0.5">
      <c r="C123" s="40"/>
      <c r="D123" s="40"/>
    </row>
    <row r="124" spans="3:4" ht="21.75" customHeight="1" x14ac:dyDescent="0.5">
      <c r="C124" s="40"/>
      <c r="D124" s="40"/>
    </row>
    <row r="125" spans="3:4" ht="21.75" customHeight="1" x14ac:dyDescent="0.5">
      <c r="C125" s="40"/>
      <c r="D125" s="40"/>
    </row>
    <row r="126" spans="3:4" ht="21.75" customHeight="1" x14ac:dyDescent="0.5">
      <c r="C126" s="40"/>
      <c r="D126" s="40"/>
    </row>
    <row r="127" spans="3:4" ht="21.75" customHeight="1" x14ac:dyDescent="0.5">
      <c r="C127" s="40"/>
      <c r="D127" s="40"/>
    </row>
    <row r="128" spans="3:4" ht="21.75" customHeight="1" x14ac:dyDescent="0.5">
      <c r="C128" s="40"/>
      <c r="D128" s="40"/>
    </row>
    <row r="129" spans="3:4" ht="21.75" customHeight="1" x14ac:dyDescent="0.5">
      <c r="C129" s="40"/>
      <c r="D129" s="40"/>
    </row>
    <row r="130" spans="3:4" ht="21.75" customHeight="1" x14ac:dyDescent="0.5">
      <c r="C130" s="40"/>
      <c r="D130" s="40"/>
    </row>
    <row r="131" spans="3:4" ht="21.75" customHeight="1" x14ac:dyDescent="0.5">
      <c r="C131" s="40"/>
      <c r="D131" s="40"/>
    </row>
    <row r="132" spans="3:4" ht="21.75" customHeight="1" x14ac:dyDescent="0.5">
      <c r="C132" s="40"/>
      <c r="D132" s="40"/>
    </row>
    <row r="133" spans="3:4" ht="21.75" customHeight="1" x14ac:dyDescent="0.5">
      <c r="C133" s="40"/>
      <c r="D133" s="40"/>
    </row>
    <row r="134" spans="3:4" ht="21.75" customHeight="1" x14ac:dyDescent="0.5"/>
    <row r="135" spans="3:4" ht="21.75" customHeight="1" x14ac:dyDescent="0.5"/>
    <row r="136" spans="3:4" ht="21.75" customHeight="1" x14ac:dyDescent="0.5"/>
    <row r="137" spans="3:4" ht="21.75" customHeight="1" x14ac:dyDescent="0.5"/>
    <row r="138" spans="3:4" ht="21.75" customHeight="1" x14ac:dyDescent="0.5"/>
    <row r="139" spans="3:4" ht="21.75" customHeight="1" x14ac:dyDescent="0.5"/>
    <row r="140" spans="3:4" ht="21.75" customHeight="1" x14ac:dyDescent="0.5"/>
    <row r="141" spans="3:4" ht="21.75" customHeight="1" x14ac:dyDescent="0.5"/>
    <row r="142" spans="3:4" ht="21.75" customHeight="1" x14ac:dyDescent="0.5"/>
    <row r="143" spans="3:4" ht="21.75" customHeight="1" x14ac:dyDescent="0.5"/>
    <row r="144" spans="3:4" ht="21.75" customHeight="1" x14ac:dyDescent="0.5"/>
    <row r="145" ht="21.75" customHeight="1" x14ac:dyDescent="0.5"/>
    <row r="146" ht="21.75" customHeight="1" x14ac:dyDescent="0.5"/>
    <row r="147" ht="21.75" customHeight="1" x14ac:dyDescent="0.5"/>
    <row r="148" ht="21.75" customHeight="1" x14ac:dyDescent="0.5"/>
    <row r="149" ht="21.75" customHeight="1" x14ac:dyDescent="0.5"/>
    <row r="150" ht="21.75" customHeight="1" x14ac:dyDescent="0.5"/>
    <row r="151" ht="21.75" customHeight="1" x14ac:dyDescent="0.5"/>
    <row r="152" ht="21.75" customHeight="1" x14ac:dyDescent="0.5"/>
    <row r="153" ht="21.75" customHeight="1" x14ac:dyDescent="0.5"/>
    <row r="154" ht="21.75" customHeight="1" x14ac:dyDescent="0.5"/>
    <row r="155" ht="21.75" customHeight="1" x14ac:dyDescent="0.5"/>
    <row r="156" ht="21.75" customHeight="1" x14ac:dyDescent="0.5"/>
    <row r="157" ht="21.75" customHeight="1" x14ac:dyDescent="0.5"/>
    <row r="158" ht="21.75" customHeight="1" x14ac:dyDescent="0.5"/>
    <row r="159" ht="21.75" customHeight="1" x14ac:dyDescent="0.5"/>
    <row r="160" ht="21.75" customHeight="1" x14ac:dyDescent="0.5"/>
    <row r="161" ht="21.75" customHeight="1" x14ac:dyDescent="0.5"/>
    <row r="162" ht="21.75" customHeight="1" x14ac:dyDescent="0.5"/>
    <row r="163" ht="21.75" customHeight="1" x14ac:dyDescent="0.5"/>
    <row r="164" ht="21.75" customHeight="1" x14ac:dyDescent="0.5"/>
    <row r="165" ht="21.75" customHeight="1" x14ac:dyDescent="0.5"/>
    <row r="166" ht="21.75" customHeight="1" x14ac:dyDescent="0.5"/>
    <row r="167" ht="21.75" customHeight="1" x14ac:dyDescent="0.5"/>
    <row r="168" ht="21.75" customHeight="1" x14ac:dyDescent="0.5"/>
    <row r="169" ht="21.75" customHeight="1" x14ac:dyDescent="0.5"/>
    <row r="170" ht="21.75" customHeight="1" x14ac:dyDescent="0.5"/>
    <row r="171" ht="21.75" customHeight="1" x14ac:dyDescent="0.5"/>
    <row r="172" ht="21.75" customHeight="1" x14ac:dyDescent="0.5"/>
    <row r="173" ht="21.75" customHeight="1" x14ac:dyDescent="0.5"/>
    <row r="174" ht="21.75" customHeight="1" x14ac:dyDescent="0.5"/>
    <row r="175" ht="21.75" customHeight="1" x14ac:dyDescent="0.5"/>
    <row r="176" ht="21.75" customHeight="1" x14ac:dyDescent="0.5"/>
    <row r="177" ht="21.75" customHeight="1" x14ac:dyDescent="0.5"/>
    <row r="178" ht="21.75" customHeight="1" x14ac:dyDescent="0.5"/>
    <row r="179" ht="21.75" customHeight="1" x14ac:dyDescent="0.5"/>
    <row r="180" ht="21.75" customHeight="1" x14ac:dyDescent="0.5"/>
    <row r="181" ht="21.75" customHeight="1" x14ac:dyDescent="0.5"/>
    <row r="182" ht="21.75" customHeight="1" x14ac:dyDescent="0.5"/>
    <row r="183" ht="21.75" customHeight="1" x14ac:dyDescent="0.5"/>
    <row r="184" ht="21.75" customHeight="1" x14ac:dyDescent="0.5"/>
    <row r="185" ht="21.75" customHeight="1" x14ac:dyDescent="0.5"/>
    <row r="186" ht="21.75" customHeight="1" x14ac:dyDescent="0.5"/>
    <row r="187" ht="21.75" customHeight="1" x14ac:dyDescent="0.5"/>
    <row r="188" ht="21.75" customHeight="1" x14ac:dyDescent="0.5"/>
    <row r="189" ht="21.75" customHeight="1" x14ac:dyDescent="0.5"/>
    <row r="190" ht="21.75" customHeight="1" x14ac:dyDescent="0.5"/>
    <row r="191" ht="21.75" customHeight="1" x14ac:dyDescent="0.5"/>
    <row r="192" ht="21.75" customHeight="1" x14ac:dyDescent="0.5"/>
    <row r="193" ht="21.75" customHeight="1" x14ac:dyDescent="0.5"/>
    <row r="194" ht="21.75" customHeight="1" x14ac:dyDescent="0.5"/>
    <row r="195" ht="21.75" customHeight="1" x14ac:dyDescent="0.5"/>
    <row r="196" ht="21.75" customHeight="1" x14ac:dyDescent="0.5"/>
    <row r="197" ht="21.75" customHeight="1" x14ac:dyDescent="0.5"/>
    <row r="198" ht="21.75" customHeight="1" x14ac:dyDescent="0.5"/>
    <row r="199" ht="21.75" customHeight="1" x14ac:dyDescent="0.5"/>
    <row r="200" ht="21.75" customHeight="1" x14ac:dyDescent="0.5"/>
    <row r="201" ht="21.75" customHeight="1" x14ac:dyDescent="0.5"/>
    <row r="202" ht="21.75" customHeight="1" x14ac:dyDescent="0.5"/>
    <row r="203" ht="21.75" customHeight="1" x14ac:dyDescent="0.5"/>
    <row r="204" ht="21.75" customHeight="1" x14ac:dyDescent="0.5"/>
    <row r="205" ht="21.75" customHeight="1" x14ac:dyDescent="0.5"/>
    <row r="206" ht="21.75" customHeight="1" x14ac:dyDescent="0.5"/>
    <row r="207" ht="21.75" customHeight="1" x14ac:dyDescent="0.5"/>
    <row r="208" ht="21.75" customHeight="1" x14ac:dyDescent="0.5"/>
    <row r="209" ht="21.75" customHeight="1" x14ac:dyDescent="0.5"/>
    <row r="210" ht="21.75" customHeight="1" x14ac:dyDescent="0.5"/>
    <row r="211" ht="21.75" customHeight="1" x14ac:dyDescent="0.5"/>
    <row r="212" ht="21.75" customHeight="1" x14ac:dyDescent="0.5"/>
    <row r="213" ht="21.75" customHeight="1" x14ac:dyDescent="0.5"/>
    <row r="214" ht="21.75" customHeight="1" x14ac:dyDescent="0.5"/>
    <row r="215" ht="21.75" customHeight="1" x14ac:dyDescent="0.5"/>
    <row r="216" ht="21.75" customHeight="1" x14ac:dyDescent="0.5"/>
    <row r="217" ht="21.75" customHeight="1" x14ac:dyDescent="0.5"/>
    <row r="218" ht="21.75" customHeight="1" x14ac:dyDescent="0.5"/>
    <row r="219" ht="21.75" customHeight="1" x14ac:dyDescent="0.5"/>
    <row r="220" ht="21.75" customHeight="1" x14ac:dyDescent="0.5"/>
    <row r="221" ht="21.75" customHeight="1" x14ac:dyDescent="0.5"/>
    <row r="222" ht="21.75" customHeight="1" x14ac:dyDescent="0.5"/>
    <row r="223" ht="21.75" customHeight="1" x14ac:dyDescent="0.5"/>
    <row r="224" ht="21.75" customHeight="1" x14ac:dyDescent="0.5"/>
    <row r="225" ht="21.75" customHeight="1" x14ac:dyDescent="0.5"/>
    <row r="226" ht="21.75" customHeight="1" x14ac:dyDescent="0.5"/>
    <row r="227" ht="21.75" customHeight="1" x14ac:dyDescent="0.5"/>
    <row r="228" ht="21.75" customHeight="1" x14ac:dyDescent="0.5"/>
    <row r="229" ht="21.75" customHeight="1" x14ac:dyDescent="0.5"/>
    <row r="230" ht="21.75" customHeight="1" x14ac:dyDescent="0.5"/>
    <row r="231" ht="21.75" customHeight="1" x14ac:dyDescent="0.5"/>
    <row r="232" ht="21.75" customHeight="1" x14ac:dyDescent="0.5"/>
    <row r="233" ht="21.75" customHeight="1" x14ac:dyDescent="0.5"/>
    <row r="234" ht="21.75" customHeight="1" x14ac:dyDescent="0.5"/>
    <row r="235" ht="21.75" customHeight="1" x14ac:dyDescent="0.5"/>
    <row r="236" ht="21.75" customHeight="1" x14ac:dyDescent="0.5"/>
    <row r="237" ht="21.75" customHeight="1" x14ac:dyDescent="0.5"/>
    <row r="238" ht="21.75" customHeight="1" x14ac:dyDescent="0.5"/>
    <row r="239" ht="21.75" customHeight="1" x14ac:dyDescent="0.5"/>
    <row r="240" ht="21.75" customHeight="1" x14ac:dyDescent="0.5"/>
    <row r="241" ht="21.75" customHeight="1" x14ac:dyDescent="0.5"/>
    <row r="242" ht="21.75" customHeight="1" x14ac:dyDescent="0.5"/>
    <row r="243" ht="21.75" customHeight="1" x14ac:dyDescent="0.5"/>
    <row r="244" ht="21.75" customHeight="1" x14ac:dyDescent="0.5"/>
    <row r="245" ht="21.75" customHeight="1" x14ac:dyDescent="0.5"/>
    <row r="246" ht="21.75" customHeight="1" x14ac:dyDescent="0.5"/>
    <row r="247" ht="21.75" customHeight="1" x14ac:dyDescent="0.5"/>
    <row r="248" ht="21.75" customHeight="1" x14ac:dyDescent="0.5"/>
    <row r="249" ht="21.75" customHeight="1" x14ac:dyDescent="0.5"/>
    <row r="250" ht="21.75" customHeight="1" x14ac:dyDescent="0.5"/>
    <row r="251" ht="21.75" customHeight="1" x14ac:dyDescent="0.5"/>
    <row r="252" ht="21.75" customHeight="1" x14ac:dyDescent="0.5"/>
    <row r="253" ht="21.75" customHeight="1" x14ac:dyDescent="0.5"/>
    <row r="254" ht="21.75" customHeight="1" x14ac:dyDescent="0.5"/>
    <row r="255" ht="21.75" customHeight="1" x14ac:dyDescent="0.5"/>
    <row r="256" ht="21.75" customHeight="1" x14ac:dyDescent="0.5"/>
    <row r="257" ht="21.75" customHeight="1" x14ac:dyDescent="0.5"/>
    <row r="258" ht="21.75" customHeight="1" x14ac:dyDescent="0.5"/>
    <row r="259" ht="21.75" customHeight="1" x14ac:dyDescent="0.5"/>
    <row r="260" ht="21.75" customHeight="1" x14ac:dyDescent="0.5"/>
    <row r="261" ht="21.75" customHeight="1" x14ac:dyDescent="0.5"/>
    <row r="262" ht="21.75" customHeight="1" x14ac:dyDescent="0.5"/>
    <row r="263" ht="21.75" customHeight="1" x14ac:dyDescent="0.5"/>
    <row r="264" ht="21.75" customHeight="1" x14ac:dyDescent="0.5"/>
    <row r="265" ht="21.75" customHeight="1" x14ac:dyDescent="0.5"/>
    <row r="266" ht="21.75" customHeight="1" x14ac:dyDescent="0.5"/>
    <row r="267" ht="21.75" customHeight="1" x14ac:dyDescent="0.5"/>
    <row r="268" ht="21.75" customHeight="1" x14ac:dyDescent="0.5"/>
    <row r="269" ht="21.75" customHeight="1" x14ac:dyDescent="0.5"/>
    <row r="270" ht="21.75" customHeight="1" x14ac:dyDescent="0.5"/>
    <row r="271" ht="21.75" customHeight="1" x14ac:dyDescent="0.5"/>
    <row r="272" ht="21.75" customHeight="1" x14ac:dyDescent="0.5"/>
    <row r="273" ht="21.75" customHeight="1" x14ac:dyDescent="0.5"/>
    <row r="274" ht="21.75" customHeight="1" x14ac:dyDescent="0.5"/>
    <row r="275" ht="21.75" customHeight="1" x14ac:dyDescent="0.5"/>
    <row r="276" ht="21.75" customHeight="1" x14ac:dyDescent="0.5"/>
    <row r="277" ht="21.75" customHeight="1" x14ac:dyDescent="0.5"/>
    <row r="278" ht="21.75" customHeight="1" x14ac:dyDescent="0.5"/>
    <row r="279" ht="21.75" customHeight="1" x14ac:dyDescent="0.5"/>
    <row r="280" ht="21.75" customHeight="1" x14ac:dyDescent="0.5"/>
    <row r="281" ht="21.75" customHeight="1" x14ac:dyDescent="0.5"/>
    <row r="282" ht="21.75" customHeight="1" x14ac:dyDescent="0.5"/>
    <row r="283" ht="21.75" customHeight="1" x14ac:dyDescent="0.5"/>
    <row r="284" ht="21.75" customHeight="1" x14ac:dyDescent="0.5"/>
    <row r="285" ht="21.75" customHeight="1" x14ac:dyDescent="0.5"/>
    <row r="286" ht="21.75" customHeight="1" x14ac:dyDescent="0.5"/>
    <row r="287" ht="21.75" customHeight="1" x14ac:dyDescent="0.5"/>
    <row r="288" ht="21.75" customHeight="1" x14ac:dyDescent="0.5"/>
    <row r="289" ht="21.75" customHeight="1" x14ac:dyDescent="0.5"/>
    <row r="290" ht="21.75" customHeight="1" x14ac:dyDescent="0.5"/>
    <row r="291" ht="21.75" customHeight="1" x14ac:dyDescent="0.5"/>
    <row r="292" ht="21.75" customHeight="1" x14ac:dyDescent="0.5"/>
    <row r="293" ht="21.75" customHeight="1" x14ac:dyDescent="0.5"/>
    <row r="294" ht="21.75" customHeight="1" x14ac:dyDescent="0.5"/>
    <row r="295" ht="21.75" customHeight="1" x14ac:dyDescent="0.5"/>
    <row r="296" ht="21.75" customHeight="1" x14ac:dyDescent="0.5"/>
    <row r="297" ht="21.75" customHeight="1" x14ac:dyDescent="0.5"/>
    <row r="298" ht="21.75" customHeight="1" x14ac:dyDescent="0.5"/>
    <row r="299" ht="21.75" customHeight="1" x14ac:dyDescent="0.5"/>
    <row r="300" ht="21.75" customHeight="1" x14ac:dyDescent="0.5"/>
    <row r="301" ht="21.75" customHeight="1" x14ac:dyDescent="0.5"/>
    <row r="302" ht="21.75" customHeight="1" x14ac:dyDescent="0.5"/>
    <row r="303" ht="21.75" customHeight="1" x14ac:dyDescent="0.5"/>
    <row r="304" ht="21.75" customHeight="1" x14ac:dyDescent="0.5"/>
    <row r="305" ht="21.75" customHeight="1" x14ac:dyDescent="0.5"/>
    <row r="306" ht="21.75" customHeight="1" x14ac:dyDescent="0.5"/>
    <row r="307" ht="21.75" customHeight="1" x14ac:dyDescent="0.5"/>
    <row r="308" ht="21.75" customHeight="1" x14ac:dyDescent="0.5"/>
    <row r="309" ht="21.75" customHeight="1" x14ac:dyDescent="0.5"/>
    <row r="310" ht="21.75" customHeight="1" x14ac:dyDescent="0.5"/>
    <row r="311" ht="21.75" customHeight="1" x14ac:dyDescent="0.5"/>
    <row r="312" ht="21.75" customHeight="1" x14ac:dyDescent="0.5"/>
    <row r="313" ht="21.75" customHeight="1" x14ac:dyDescent="0.5"/>
    <row r="314" ht="21.75" customHeight="1" x14ac:dyDescent="0.5"/>
    <row r="315" ht="21.75" customHeight="1" x14ac:dyDescent="0.5"/>
    <row r="316" ht="21.75" customHeight="1" x14ac:dyDescent="0.5"/>
    <row r="317" ht="21.75" customHeight="1" x14ac:dyDescent="0.5"/>
    <row r="318" ht="21.75" customHeight="1" x14ac:dyDescent="0.5"/>
    <row r="319" ht="21.75" customHeight="1" x14ac:dyDescent="0.5"/>
    <row r="320" ht="21.75" customHeight="1" x14ac:dyDescent="0.5"/>
    <row r="321" ht="21.75" customHeight="1" x14ac:dyDescent="0.5"/>
    <row r="322" ht="21.75" customHeight="1" x14ac:dyDescent="0.5"/>
    <row r="323" ht="21.75" customHeight="1" x14ac:dyDescent="0.5"/>
    <row r="324" ht="21.75" customHeight="1" x14ac:dyDescent="0.5"/>
    <row r="325" ht="21.75" customHeight="1" x14ac:dyDescent="0.5"/>
    <row r="326" ht="21.75" customHeight="1" x14ac:dyDescent="0.5"/>
  </sheetData>
  <mergeCells count="3">
    <mergeCell ref="D4:K4"/>
    <mergeCell ref="D26:K26"/>
    <mergeCell ref="D51:H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46D66-B22A-4860-86FC-C0F6D9B4637B}">
  <dimension ref="A1:AA406"/>
  <sheetViews>
    <sheetView workbookViewId="0">
      <selection activeCell="B10" sqref="B10"/>
    </sheetView>
  </sheetViews>
  <sheetFormatPr defaultRowHeight="14.35" x14ac:dyDescent="0.5"/>
  <cols>
    <col min="1" max="1" width="5.703125" style="6" customWidth="1"/>
    <col min="2" max="2" width="48.76171875" customWidth="1"/>
    <col min="3" max="3" width="12.8203125" customWidth="1"/>
    <col min="4" max="4" width="13.5859375" customWidth="1"/>
    <col min="5" max="6" width="13.05859375" customWidth="1"/>
    <col min="7" max="7" width="16.1171875" customWidth="1"/>
    <col min="8" max="8" width="13.17578125" customWidth="1"/>
    <col min="9" max="16" width="13.64453125" customWidth="1"/>
    <col min="17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0" ht="26.25" customHeight="1" x14ac:dyDescent="1">
      <c r="A1" s="1"/>
      <c r="B1" s="2" t="s">
        <v>147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8.7" customHeight="1" x14ac:dyDescent="0.5">
      <c r="A2" s="5"/>
      <c r="B2" s="116" t="s">
        <v>169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0" ht="11.2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21.75" customHeight="1" x14ac:dyDescent="0.55000000000000004"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9"/>
      <c r="Q4" s="4"/>
      <c r="R4" s="4"/>
      <c r="S4" s="4"/>
      <c r="T4" s="4"/>
    </row>
    <row r="5" spans="1:20" ht="31.5" customHeight="1" thickBot="1" x14ac:dyDescent="0.55000000000000004">
      <c r="B5" s="10" t="s">
        <v>1</v>
      </c>
      <c r="C5" s="151" t="s">
        <v>164</v>
      </c>
      <c r="D5" s="11" t="s">
        <v>2</v>
      </c>
      <c r="E5" s="12" t="s">
        <v>3</v>
      </c>
      <c r="F5" s="11" t="s">
        <v>4</v>
      </c>
      <c r="H5" s="10" t="s">
        <v>5</v>
      </c>
      <c r="I5" s="10"/>
      <c r="J5" s="120" t="s">
        <v>148</v>
      </c>
      <c r="K5" s="12" t="s">
        <v>149</v>
      </c>
      <c r="L5" s="11" t="s">
        <v>6</v>
      </c>
      <c r="Q5" s="4"/>
      <c r="R5" s="4"/>
      <c r="S5" s="4"/>
      <c r="T5" s="4"/>
    </row>
    <row r="6" spans="1:20" ht="21.75" customHeight="1" x14ac:dyDescent="0.5">
      <c r="A6" s="6">
        <f>ROW()</f>
        <v>6</v>
      </c>
      <c r="B6" t="s">
        <v>7</v>
      </c>
      <c r="C6" s="49"/>
      <c r="D6" s="13"/>
      <c r="E6" s="122"/>
      <c r="F6" s="14"/>
      <c r="H6" t="s">
        <v>8</v>
      </c>
      <c r="L6" s="15">
        <v>0</v>
      </c>
      <c r="Q6" s="4"/>
      <c r="R6" s="4"/>
      <c r="S6" s="4"/>
      <c r="T6" s="4"/>
    </row>
    <row r="7" spans="1:20" ht="21.75" customHeight="1" x14ac:dyDescent="0.5">
      <c r="A7" s="6">
        <f>ROW()</f>
        <v>7</v>
      </c>
      <c r="B7" t="s">
        <v>150</v>
      </c>
      <c r="D7" s="16"/>
      <c r="E7" s="123"/>
      <c r="F7" s="129">
        <v>3</v>
      </c>
      <c r="H7" t="s">
        <v>9</v>
      </c>
      <c r="J7" s="121">
        <v>37.5</v>
      </c>
      <c r="K7" s="18">
        <v>100000</v>
      </c>
      <c r="L7" s="13"/>
      <c r="Q7" s="4"/>
      <c r="R7" s="4"/>
      <c r="S7" s="4"/>
      <c r="T7" s="4"/>
    </row>
    <row r="8" spans="1:20" ht="21.75" customHeight="1" thickBot="1" x14ac:dyDescent="0.55000000000000004">
      <c r="A8" s="6">
        <f>ROW()</f>
        <v>8</v>
      </c>
      <c r="B8" t="s">
        <v>11</v>
      </c>
      <c r="D8" s="19"/>
      <c r="E8" s="124"/>
      <c r="F8" s="20"/>
      <c r="H8" t="s">
        <v>10</v>
      </c>
      <c r="L8" s="18">
        <v>750000</v>
      </c>
    </row>
    <row r="9" spans="1:20" ht="21.75" customHeight="1" thickTop="1" x14ac:dyDescent="0.5">
      <c r="A9" s="6">
        <f>ROW()</f>
        <v>9</v>
      </c>
      <c r="B9" t="s">
        <v>151</v>
      </c>
      <c r="D9" s="16"/>
      <c r="E9" s="122"/>
      <c r="F9" s="129">
        <v>2.5</v>
      </c>
      <c r="H9" t="s">
        <v>12</v>
      </c>
      <c r="L9" s="18">
        <v>100000</v>
      </c>
    </row>
    <row r="10" spans="1:20" ht="21.75" customHeight="1" thickBot="1" x14ac:dyDescent="0.55000000000000004">
      <c r="A10" s="6">
        <f>ROW()</f>
        <v>10</v>
      </c>
      <c r="B10" s="22" t="s">
        <v>13</v>
      </c>
      <c r="D10" s="23"/>
      <c r="E10" s="125"/>
      <c r="F10" s="24"/>
      <c r="L10" s="21"/>
    </row>
    <row r="11" spans="1:20" ht="12" customHeight="1" thickTop="1" x14ac:dyDescent="0.5">
      <c r="B11" s="22"/>
      <c r="D11" s="22"/>
      <c r="E11" s="126"/>
      <c r="F11" s="22"/>
      <c r="G11" s="22"/>
      <c r="L11" s="21"/>
    </row>
    <row r="12" spans="1:20" ht="21.75" customHeight="1" thickBot="1" x14ac:dyDescent="0.55000000000000004">
      <c r="A12" s="6">
        <f>ROW()</f>
        <v>12</v>
      </c>
      <c r="B12" s="22" t="s">
        <v>14</v>
      </c>
      <c r="D12" s="25"/>
      <c r="E12" s="127"/>
      <c r="F12" s="26"/>
      <c r="G12" s="27"/>
      <c r="L12" s="21"/>
    </row>
    <row r="13" spans="1:20" ht="21.75" customHeight="1" thickBot="1" x14ac:dyDescent="0.55000000000000004">
      <c r="A13" s="6">
        <f>ROW()</f>
        <v>13</v>
      </c>
      <c r="B13" s="28" t="s">
        <v>15</v>
      </c>
      <c r="D13" s="29"/>
      <c r="E13" s="128"/>
      <c r="F13" s="30"/>
      <c r="G13" s="31"/>
      <c r="H13" s="28" t="s">
        <v>16</v>
      </c>
      <c r="I13" s="28"/>
      <c r="J13" s="28"/>
      <c r="K13" s="28"/>
      <c r="L13" s="32"/>
    </row>
    <row r="14" spans="1:20" ht="12" customHeight="1" thickTop="1" x14ac:dyDescent="0.5">
      <c r="D14" s="33"/>
    </row>
    <row r="15" spans="1:20" ht="21.75" customHeight="1" x14ac:dyDescent="0.5">
      <c r="A15" s="6">
        <f>ROW()</f>
        <v>15</v>
      </c>
      <c r="E15" s="34" t="s">
        <v>154</v>
      </c>
      <c r="F15" s="35"/>
    </row>
    <row r="16" spans="1:20" ht="21.75" customHeight="1" x14ac:dyDescent="0.5">
      <c r="A16" s="6">
        <f>ROW()</f>
        <v>16</v>
      </c>
      <c r="E16" s="34" t="s">
        <v>17</v>
      </c>
      <c r="F16" s="36">
        <v>2.5000000000000001E-2</v>
      </c>
    </row>
    <row r="17" spans="1:16" ht="12.7" customHeight="1" x14ac:dyDescent="0.5">
      <c r="B17" s="34"/>
      <c r="D17" s="37"/>
    </row>
    <row r="18" spans="1:16" ht="21.75" customHeight="1" x14ac:dyDescent="0.55000000000000004">
      <c r="A18" s="6">
        <f>ROW()</f>
        <v>18</v>
      </c>
      <c r="B18" s="38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21.75" customHeight="1" x14ac:dyDescent="0.5">
      <c r="A19" s="6">
        <f>ROW()</f>
        <v>19</v>
      </c>
      <c r="B19" s="39" t="s">
        <v>19</v>
      </c>
      <c r="C19" s="40"/>
      <c r="D19" s="40"/>
      <c r="E19" s="40"/>
      <c r="F19" s="40"/>
      <c r="G19" s="40"/>
      <c r="H19" s="41" t="s">
        <v>20</v>
      </c>
      <c r="I19" s="168" t="s">
        <v>21</v>
      </c>
      <c r="J19" s="169"/>
      <c r="K19" s="169"/>
      <c r="L19" s="169"/>
      <c r="M19" s="169"/>
      <c r="N19" s="169"/>
      <c r="O19" s="169"/>
      <c r="P19" s="169"/>
    </row>
    <row r="20" spans="1:16" ht="21.75" customHeight="1" x14ac:dyDescent="0.5">
      <c r="A20" s="6">
        <f>ROW()</f>
        <v>20</v>
      </c>
      <c r="C20" s="40"/>
      <c r="D20" s="42"/>
      <c r="E20" s="40"/>
      <c r="F20" s="40"/>
      <c r="G20" s="40"/>
      <c r="H20" s="43" t="s">
        <v>117</v>
      </c>
      <c r="I20" s="44" t="s">
        <v>118</v>
      </c>
      <c r="J20" s="43" t="s">
        <v>119</v>
      </c>
      <c r="K20" s="44" t="s">
        <v>120</v>
      </c>
      <c r="L20" s="43" t="s">
        <v>121</v>
      </c>
      <c r="M20" s="44" t="s">
        <v>122</v>
      </c>
      <c r="N20" s="43" t="s">
        <v>123</v>
      </c>
      <c r="O20" s="44" t="s">
        <v>124</v>
      </c>
      <c r="P20" s="43" t="s">
        <v>125</v>
      </c>
    </row>
    <row r="21" spans="1:16" ht="21.75" customHeight="1" x14ac:dyDescent="0.5">
      <c r="A21" s="6">
        <f>ROW()</f>
        <v>21</v>
      </c>
      <c r="B21" s="28" t="s">
        <v>22</v>
      </c>
      <c r="C21" s="40"/>
      <c r="D21" s="42"/>
      <c r="E21" s="40"/>
      <c r="F21" s="40"/>
    </row>
    <row r="22" spans="1:16" ht="21.75" customHeight="1" x14ac:dyDescent="0.5">
      <c r="A22" s="6">
        <f>ROW()</f>
        <v>22</v>
      </c>
      <c r="B22" t="s">
        <v>23</v>
      </c>
      <c r="D22" s="42"/>
      <c r="E22" s="40"/>
      <c r="F22" s="40"/>
      <c r="H22" s="46">
        <f>+F16</f>
        <v>2.5000000000000001E-2</v>
      </c>
      <c r="I22" s="47"/>
      <c r="J22" s="47"/>
      <c r="K22" s="47"/>
      <c r="L22" s="47"/>
      <c r="M22" s="47"/>
      <c r="N22" s="47"/>
      <c r="O22" s="47"/>
      <c r="P22" s="47"/>
    </row>
    <row r="23" spans="1:16" ht="21.75" customHeight="1" x14ac:dyDescent="0.5">
      <c r="A23" s="6">
        <f>ROW()</f>
        <v>23</v>
      </c>
      <c r="B23" t="s">
        <v>24</v>
      </c>
      <c r="D23" s="42"/>
      <c r="E23" s="40"/>
      <c r="F23" s="40"/>
      <c r="I23" s="48">
        <v>5.0000000000000001E-3</v>
      </c>
      <c r="J23" s="48">
        <v>5.0000000000000001E-3</v>
      </c>
      <c r="K23" s="48">
        <v>0.01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</row>
    <row r="24" spans="1:16" ht="21.75" customHeight="1" x14ac:dyDescent="0.5">
      <c r="A24" s="6">
        <f>ROW()</f>
        <v>24</v>
      </c>
    </row>
    <row r="25" spans="1:16" ht="21.75" customHeight="1" x14ac:dyDescent="0.5">
      <c r="A25" s="6">
        <f>ROW()</f>
        <v>25</v>
      </c>
      <c r="B25" s="28" t="str">
        <f>+B6</f>
        <v>Revolver</v>
      </c>
      <c r="F25" s="22"/>
    </row>
    <row r="26" spans="1:16" ht="21.75" customHeight="1" x14ac:dyDescent="0.5">
      <c r="A26" s="6">
        <f>ROW()</f>
        <v>26</v>
      </c>
      <c r="B26" s="22" t="s">
        <v>165</v>
      </c>
      <c r="F26" s="22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21.75" customHeight="1" x14ac:dyDescent="0.5">
      <c r="A27" s="6">
        <f>ROW()</f>
        <v>27</v>
      </c>
      <c r="B27" t="s">
        <v>25</v>
      </c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21.75" customHeight="1" x14ac:dyDescent="0.5">
      <c r="A28" s="6">
        <f>ROW()</f>
        <v>28</v>
      </c>
      <c r="B28" t="s">
        <v>158</v>
      </c>
      <c r="F28" s="155" t="s">
        <v>168</v>
      </c>
      <c r="G28" s="155" t="s">
        <v>167</v>
      </c>
      <c r="H28" s="50"/>
      <c r="I28" s="55"/>
      <c r="J28" s="55"/>
      <c r="K28" s="55"/>
      <c r="L28" s="55"/>
      <c r="M28" s="55"/>
      <c r="N28" s="55"/>
      <c r="O28" s="55"/>
      <c r="P28" s="55"/>
    </row>
    <row r="29" spans="1:16" ht="21.75" customHeight="1" x14ac:dyDescent="0.5">
      <c r="A29" s="6">
        <f>ROW()</f>
        <v>29</v>
      </c>
      <c r="B29" t="s">
        <v>166</v>
      </c>
      <c r="F29" s="153">
        <v>5.0000000000000001E-3</v>
      </c>
      <c r="G29" s="153">
        <v>0.04</v>
      </c>
      <c r="H29" s="137"/>
      <c r="I29" s="55"/>
      <c r="J29" s="55"/>
      <c r="K29" s="55"/>
      <c r="L29" s="55"/>
      <c r="M29" s="55"/>
      <c r="N29" s="55"/>
      <c r="O29" s="55"/>
      <c r="P29" s="55"/>
    </row>
    <row r="30" spans="1:16" ht="21.75" customHeight="1" x14ac:dyDescent="0.5">
      <c r="H30" s="137"/>
      <c r="I30" s="152"/>
      <c r="J30" s="152"/>
      <c r="K30" s="152"/>
      <c r="L30" s="152"/>
      <c r="M30" s="152"/>
      <c r="N30" s="152"/>
      <c r="O30" s="152"/>
      <c r="P30" s="152"/>
    </row>
    <row r="31" spans="1:16" ht="21.75" customHeight="1" x14ac:dyDescent="0.5">
      <c r="A31" s="6">
        <f>ROW()</f>
        <v>31</v>
      </c>
      <c r="B31" s="28" t="str">
        <f>+B7</f>
        <v xml:space="preserve">Term Loan </v>
      </c>
      <c r="F31" s="22"/>
    </row>
    <row r="32" spans="1:16" ht="21.75" customHeight="1" x14ac:dyDescent="0.5">
      <c r="A32" s="6">
        <f>ROW()</f>
        <v>32</v>
      </c>
      <c r="B32" t="s">
        <v>25</v>
      </c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21.75" customHeight="1" x14ac:dyDescent="0.5">
      <c r="A33" s="6">
        <f>ROW()</f>
        <v>33</v>
      </c>
      <c r="B33" t="s">
        <v>158</v>
      </c>
      <c r="H33" s="50"/>
      <c r="I33" s="55"/>
      <c r="J33" s="55"/>
      <c r="K33" s="55"/>
      <c r="L33" s="55"/>
      <c r="M33" s="55"/>
      <c r="N33" s="55"/>
      <c r="O33" s="55"/>
      <c r="P33" s="55"/>
    </row>
    <row r="34" spans="1:16" ht="21.75" customHeight="1" x14ac:dyDescent="0.5">
      <c r="A34" s="6">
        <f>ROW()</f>
        <v>34</v>
      </c>
      <c r="B34" t="s">
        <v>26</v>
      </c>
      <c r="G34" s="154" t="s">
        <v>157</v>
      </c>
      <c r="H34" s="137"/>
      <c r="I34" s="55"/>
      <c r="J34" s="55"/>
      <c r="K34" s="55"/>
      <c r="L34" s="55"/>
      <c r="M34" s="55"/>
      <c r="N34" s="55"/>
      <c r="O34" s="55"/>
      <c r="P34" s="55"/>
    </row>
    <row r="35" spans="1:16" ht="21.75" customHeight="1" x14ac:dyDescent="0.5">
      <c r="A35" s="6">
        <f>ROW()</f>
        <v>35</v>
      </c>
      <c r="B35" t="s">
        <v>156</v>
      </c>
      <c r="G35" s="139"/>
      <c r="H35" s="138"/>
      <c r="I35" s="55"/>
      <c r="J35" s="55"/>
      <c r="K35" s="55"/>
      <c r="L35" s="55"/>
      <c r="M35" s="55"/>
      <c r="N35" s="55"/>
      <c r="O35" s="55"/>
      <c r="P35" s="55"/>
    </row>
    <row r="36" spans="1:16" ht="21.75" customHeight="1" x14ac:dyDescent="0.5">
      <c r="A36" s="6">
        <f>ROW()</f>
        <v>36</v>
      </c>
      <c r="B36" t="s">
        <v>27</v>
      </c>
      <c r="I36" s="48">
        <v>0.04</v>
      </c>
      <c r="J36" s="48">
        <v>0.04</v>
      </c>
      <c r="K36" s="48">
        <v>0.04</v>
      </c>
      <c r="L36" s="48">
        <v>0.04</v>
      </c>
      <c r="M36" s="48">
        <v>0.04</v>
      </c>
      <c r="N36" s="48">
        <v>0.04</v>
      </c>
      <c r="O36" s="48">
        <v>0.04</v>
      </c>
      <c r="P36" s="48"/>
    </row>
    <row r="37" spans="1:16" ht="21.75" customHeight="1" x14ac:dyDescent="0.5">
      <c r="A37" s="6">
        <f>ROW()</f>
        <v>37</v>
      </c>
      <c r="B37" t="s">
        <v>28</v>
      </c>
      <c r="F37" s="52"/>
      <c r="I37" s="47"/>
      <c r="J37" s="47"/>
      <c r="K37" s="47"/>
      <c r="L37" s="47"/>
      <c r="M37" s="47"/>
      <c r="N37" s="47"/>
      <c r="O37" s="47"/>
      <c r="P37" s="47"/>
    </row>
    <row r="38" spans="1:16" ht="21.75" customHeight="1" x14ac:dyDescent="0.5">
      <c r="A38" s="6">
        <f>ROW()</f>
        <v>38</v>
      </c>
      <c r="B38" t="s">
        <v>155</v>
      </c>
      <c r="I38" s="48">
        <v>0.01</v>
      </c>
      <c r="J38" s="48">
        <v>0.01</v>
      </c>
      <c r="K38" s="48">
        <v>0.01</v>
      </c>
      <c r="L38" s="48">
        <v>0.01</v>
      </c>
      <c r="M38" s="48">
        <v>0.01</v>
      </c>
      <c r="N38" s="48">
        <v>0.01</v>
      </c>
      <c r="O38" s="48">
        <v>0.94</v>
      </c>
      <c r="P38" s="48"/>
    </row>
    <row r="39" spans="1:16" ht="21.75" customHeight="1" x14ac:dyDescent="0.5">
      <c r="A39" s="6">
        <f>ROW()</f>
        <v>39</v>
      </c>
    </row>
    <row r="40" spans="1:16" ht="21.75" customHeight="1" x14ac:dyDescent="0.5">
      <c r="A40" s="6">
        <f>ROW()</f>
        <v>40</v>
      </c>
      <c r="B40" s="28" t="str">
        <f>+B9</f>
        <v>Senior Unsecured Notes</v>
      </c>
      <c r="F40" s="54"/>
    </row>
    <row r="41" spans="1:16" ht="21.75" customHeight="1" x14ac:dyDescent="0.5">
      <c r="A41" s="6">
        <f>ROW()</f>
        <v>41</v>
      </c>
      <c r="B41" t="s">
        <v>25</v>
      </c>
      <c r="H41" s="49"/>
      <c r="I41" s="49"/>
      <c r="J41" s="49"/>
      <c r="K41" s="49"/>
      <c r="L41" s="49"/>
      <c r="M41" s="49"/>
      <c r="N41" s="49"/>
      <c r="O41" s="49"/>
      <c r="P41" s="49"/>
    </row>
    <row r="42" spans="1:16" ht="21.75" customHeight="1" x14ac:dyDescent="0.5">
      <c r="A42" s="6">
        <f>ROW()</f>
        <v>42</v>
      </c>
      <c r="B42" t="s">
        <v>158</v>
      </c>
      <c r="H42" s="50"/>
      <c r="I42" s="51"/>
      <c r="J42" s="51"/>
      <c r="K42" s="51"/>
      <c r="L42" s="51"/>
      <c r="M42" s="51"/>
      <c r="N42" s="51"/>
      <c r="O42" s="51"/>
      <c r="P42" s="55"/>
    </row>
    <row r="43" spans="1:16" ht="21.75" customHeight="1" x14ac:dyDescent="0.5">
      <c r="A43" s="6">
        <f>ROW()</f>
        <v>43</v>
      </c>
      <c r="B43" t="s">
        <v>26</v>
      </c>
      <c r="H43" s="56"/>
      <c r="I43" s="55"/>
      <c r="J43" s="55"/>
      <c r="K43" s="55"/>
      <c r="L43" s="55"/>
      <c r="M43" s="55"/>
      <c r="N43" s="55"/>
      <c r="O43" s="55"/>
      <c r="P43" s="55"/>
    </row>
    <row r="44" spans="1:16" ht="21.75" customHeight="1" x14ac:dyDescent="0.5">
      <c r="A44" s="6">
        <f>ROW()</f>
        <v>44</v>
      </c>
      <c r="B44" t="s">
        <v>156</v>
      </c>
      <c r="G44" s="139"/>
      <c r="H44" s="138"/>
      <c r="I44" s="55"/>
      <c r="J44" s="55"/>
      <c r="K44" s="55"/>
      <c r="L44" s="55"/>
      <c r="M44" s="55"/>
      <c r="N44" s="55"/>
      <c r="O44" s="55"/>
      <c r="P44" s="55"/>
    </row>
    <row r="45" spans="1:16" ht="21.75" customHeight="1" x14ac:dyDescent="0.5">
      <c r="A45" s="6">
        <f>ROW()</f>
        <v>45</v>
      </c>
      <c r="B45" t="s">
        <v>28</v>
      </c>
      <c r="I45" s="48">
        <v>0.08</v>
      </c>
      <c r="J45" s="48">
        <v>0.08</v>
      </c>
      <c r="K45" s="48">
        <v>0.08</v>
      </c>
      <c r="L45" s="48">
        <v>0.08</v>
      </c>
      <c r="M45" s="48">
        <v>0.08</v>
      </c>
      <c r="N45" s="48">
        <v>0.08</v>
      </c>
      <c r="O45" s="48">
        <v>0.08</v>
      </c>
      <c r="P45" s="48">
        <v>0.08</v>
      </c>
    </row>
    <row r="46" spans="1:16" ht="21.75" customHeight="1" x14ac:dyDescent="0.5">
      <c r="A46" s="6">
        <f>ROW()</f>
        <v>46</v>
      </c>
      <c r="H46" s="50"/>
    </row>
    <row r="47" spans="1:16" ht="21.75" customHeight="1" x14ac:dyDescent="0.5">
      <c r="A47" s="6">
        <f>ROW()</f>
        <v>47</v>
      </c>
      <c r="B47" s="22" t="s">
        <v>29</v>
      </c>
      <c r="H47" s="50"/>
      <c r="I47" s="55"/>
      <c r="J47" s="55"/>
      <c r="K47" s="55"/>
      <c r="L47" s="55"/>
      <c r="M47" s="55"/>
      <c r="N47" s="55"/>
      <c r="O47" s="55"/>
      <c r="P47" s="55"/>
    </row>
    <row r="48" spans="1:16" ht="21.75" customHeight="1" x14ac:dyDescent="0.5">
      <c r="A48" s="6">
        <f>ROW()</f>
        <v>48</v>
      </c>
      <c r="B48" s="22" t="s">
        <v>30</v>
      </c>
      <c r="H48" s="50"/>
      <c r="I48" s="55"/>
      <c r="J48" s="55"/>
      <c r="K48" s="55"/>
      <c r="L48" s="55"/>
      <c r="M48" s="55"/>
      <c r="N48" s="55"/>
      <c r="O48" s="55"/>
      <c r="P48" s="55"/>
    </row>
    <row r="49" spans="1:19" ht="21.75" customHeight="1" x14ac:dyDescent="0.5">
      <c r="A49" s="6">
        <f>ROW()</f>
        <v>49</v>
      </c>
      <c r="B49" s="22" t="s">
        <v>31</v>
      </c>
      <c r="H49" s="50"/>
      <c r="I49" s="49"/>
      <c r="J49" s="49"/>
      <c r="K49" s="49"/>
      <c r="L49" s="49"/>
      <c r="M49" s="49"/>
      <c r="N49" s="49"/>
      <c r="O49" s="49"/>
      <c r="P49" s="49"/>
    </row>
    <row r="50" spans="1:19" ht="21.75" customHeight="1" x14ac:dyDescent="0.5">
      <c r="A50" s="6">
        <f>ROW()</f>
        <v>50</v>
      </c>
      <c r="B50" s="22"/>
      <c r="H50" s="53"/>
      <c r="I50" s="33"/>
      <c r="J50" s="33"/>
      <c r="K50" s="33"/>
      <c r="L50" s="33"/>
      <c r="M50" s="33"/>
      <c r="N50" s="33"/>
      <c r="O50" s="33"/>
      <c r="P50" s="33"/>
    </row>
    <row r="51" spans="1:19" ht="21.75" customHeight="1" x14ac:dyDescent="0.55000000000000004">
      <c r="A51" s="6">
        <f>ROW()</f>
        <v>51</v>
      </c>
      <c r="B51" s="38" t="s">
        <v>32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9" ht="21.75" customHeight="1" x14ac:dyDescent="0.5">
      <c r="A52" s="6">
        <f>ROW()</f>
        <v>52</v>
      </c>
      <c r="B52" s="39" t="s">
        <v>19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9" ht="30" customHeight="1" x14ac:dyDescent="0.5">
      <c r="A53" s="6">
        <f>ROW()</f>
        <v>53</v>
      </c>
      <c r="C53" s="131" t="s">
        <v>33</v>
      </c>
      <c r="D53" s="42"/>
      <c r="E53" s="42"/>
      <c r="F53" s="42"/>
      <c r="G53" s="40"/>
      <c r="H53" s="131" t="s">
        <v>36</v>
      </c>
      <c r="I53" s="40"/>
      <c r="J53" s="40"/>
      <c r="K53" s="40"/>
      <c r="L53" s="40"/>
      <c r="M53" s="40"/>
    </row>
    <row r="54" spans="1:19" ht="21.75" customHeight="1" x14ac:dyDescent="0.5">
      <c r="A54" s="6">
        <f>ROW()</f>
        <v>54</v>
      </c>
      <c r="C54" s="45" t="s">
        <v>117</v>
      </c>
      <c r="D54" s="42"/>
      <c r="E54" s="130" t="s">
        <v>34</v>
      </c>
      <c r="F54" s="130" t="s">
        <v>35</v>
      </c>
      <c r="G54" s="40"/>
      <c r="H54" s="45" t="s">
        <v>117</v>
      </c>
      <c r="I54" s="45" t="s">
        <v>118</v>
      </c>
      <c r="J54" s="45" t="s">
        <v>119</v>
      </c>
      <c r="K54" s="45" t="s">
        <v>120</v>
      </c>
      <c r="L54" s="45" t="s">
        <v>121</v>
      </c>
      <c r="M54" s="45" t="s">
        <v>122</v>
      </c>
      <c r="N54" s="45" t="s">
        <v>123</v>
      </c>
      <c r="O54" s="45" t="s">
        <v>124</v>
      </c>
      <c r="P54" s="45" t="s">
        <v>125</v>
      </c>
    </row>
    <row r="55" spans="1:19" ht="21.75" customHeight="1" x14ac:dyDescent="0.5">
      <c r="A55" s="6">
        <f>ROW()</f>
        <v>55</v>
      </c>
      <c r="B55" s="58" t="s">
        <v>37</v>
      </c>
      <c r="C55" s="59"/>
      <c r="D55" s="59"/>
      <c r="E55" s="60"/>
      <c r="F55" s="60"/>
      <c r="G55" s="50"/>
      <c r="H55" s="61"/>
      <c r="I55" s="61"/>
      <c r="J55" s="61"/>
      <c r="K55" s="61"/>
      <c r="L55" s="61"/>
      <c r="M55" s="61"/>
      <c r="N55" s="61"/>
      <c r="O55" s="61"/>
      <c r="P55" s="61"/>
    </row>
    <row r="56" spans="1:19" ht="21.75" customHeight="1" x14ac:dyDescent="0.5">
      <c r="A56" s="6">
        <f>ROW()</f>
        <v>56</v>
      </c>
      <c r="B56" s="61" t="s">
        <v>8</v>
      </c>
      <c r="C56" s="62">
        <v>50000</v>
      </c>
      <c r="D56" s="63"/>
      <c r="E56" s="64"/>
      <c r="F56" s="64"/>
      <c r="G56" s="61"/>
      <c r="H56" s="62"/>
      <c r="I56" s="62"/>
      <c r="J56" s="62"/>
      <c r="K56" s="62"/>
      <c r="L56" s="62"/>
      <c r="M56" s="62"/>
      <c r="N56" s="62"/>
      <c r="O56" s="62"/>
      <c r="P56" s="62"/>
    </row>
    <row r="57" spans="1:19" ht="21.75" customHeight="1" x14ac:dyDescent="0.5">
      <c r="A57" s="6">
        <f>ROW()</f>
        <v>57</v>
      </c>
      <c r="B57" s="61" t="s">
        <v>38</v>
      </c>
      <c r="C57" s="62">
        <v>160000</v>
      </c>
      <c r="D57" s="63"/>
      <c r="E57" s="64"/>
      <c r="F57" s="64"/>
      <c r="G57" s="61"/>
      <c r="H57" s="62"/>
      <c r="I57" s="62"/>
      <c r="J57" s="62"/>
      <c r="K57" s="62"/>
      <c r="L57" s="62"/>
      <c r="M57" s="62"/>
      <c r="N57" s="62"/>
      <c r="O57" s="62"/>
      <c r="P57" s="62"/>
    </row>
    <row r="58" spans="1:19" ht="21.75" customHeight="1" x14ac:dyDescent="0.5">
      <c r="A58" s="6">
        <f>ROW()</f>
        <v>58</v>
      </c>
      <c r="B58" s="61" t="s">
        <v>39</v>
      </c>
      <c r="C58" s="62">
        <v>20000</v>
      </c>
      <c r="D58" s="63"/>
      <c r="E58" s="64"/>
      <c r="F58" s="64"/>
      <c r="G58" s="61"/>
      <c r="H58" s="62"/>
      <c r="I58" s="62"/>
      <c r="J58" s="62"/>
      <c r="K58" s="62"/>
      <c r="L58" s="62"/>
      <c r="M58" s="62"/>
      <c r="N58" s="62"/>
      <c r="O58" s="62"/>
      <c r="P58" s="62"/>
    </row>
    <row r="59" spans="1:19" ht="21.75" customHeight="1" thickBot="1" x14ac:dyDescent="0.55000000000000004">
      <c r="A59" s="6">
        <f>ROW()</f>
        <v>59</v>
      </c>
      <c r="B59" s="58" t="s">
        <v>40</v>
      </c>
      <c r="C59" s="65">
        <f>+C58+C57+C56</f>
        <v>230000</v>
      </c>
      <c r="D59" s="61"/>
      <c r="E59" s="61"/>
      <c r="F59" s="61"/>
      <c r="G59" s="61"/>
      <c r="H59" s="65"/>
      <c r="I59" s="65"/>
      <c r="J59" s="65"/>
      <c r="K59" s="65"/>
      <c r="L59" s="65"/>
      <c r="M59" s="65"/>
      <c r="N59" s="65"/>
      <c r="O59" s="65"/>
      <c r="P59" s="65"/>
    </row>
    <row r="60" spans="1:19" ht="21.75" customHeight="1" thickTop="1" x14ac:dyDescent="0.5">
      <c r="A60" s="6">
        <f>ROW()</f>
        <v>60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1:19" ht="21.75" customHeight="1" x14ac:dyDescent="0.5">
      <c r="A61" s="6">
        <f>ROW()</f>
        <v>61</v>
      </c>
      <c r="B61" s="61" t="s">
        <v>41</v>
      </c>
      <c r="C61" s="62"/>
      <c r="D61" s="61"/>
      <c r="E61" s="16"/>
      <c r="F61" s="16"/>
      <c r="G61" s="61"/>
      <c r="H61" s="62"/>
      <c r="I61" s="62"/>
      <c r="J61" s="62"/>
      <c r="K61" s="62"/>
      <c r="L61" s="62"/>
      <c r="M61" s="62"/>
      <c r="N61" s="62"/>
      <c r="O61" s="62"/>
      <c r="P61" s="62"/>
    </row>
    <row r="62" spans="1:19" ht="21.75" customHeight="1" x14ac:dyDescent="0.5">
      <c r="A62" s="6">
        <f>ROW()</f>
        <v>62</v>
      </c>
      <c r="B62" s="61" t="s">
        <v>42</v>
      </c>
      <c r="C62" s="62"/>
      <c r="D62" s="61"/>
      <c r="E62" s="16"/>
      <c r="F62" s="16"/>
      <c r="G62" s="61"/>
      <c r="H62" s="62"/>
      <c r="I62" s="62"/>
      <c r="J62" s="62"/>
      <c r="K62" s="62"/>
      <c r="L62" s="62"/>
      <c r="M62" s="62"/>
      <c r="N62" s="62"/>
      <c r="O62" s="62"/>
      <c r="P62" s="62"/>
    </row>
    <row r="63" spans="1:19" ht="21.75" customHeight="1" x14ac:dyDescent="0.5">
      <c r="A63" s="6">
        <f>ROW()</f>
        <v>63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</row>
    <row r="64" spans="1:19" ht="21.75" customHeight="1" x14ac:dyDescent="0.5">
      <c r="A64" s="6">
        <f>ROW()</f>
        <v>64</v>
      </c>
      <c r="B64" s="61" t="s">
        <v>162</v>
      </c>
      <c r="C64" s="62">
        <v>1700000</v>
      </c>
      <c r="D64" s="61"/>
      <c r="E64" s="16"/>
      <c r="F64" s="16"/>
      <c r="G64" s="61"/>
      <c r="H64" s="62"/>
      <c r="I64" s="62"/>
      <c r="J64" s="62"/>
      <c r="K64" s="62"/>
      <c r="L64" s="62"/>
      <c r="M64" s="62"/>
      <c r="N64" s="62"/>
      <c r="O64" s="62"/>
      <c r="P64" s="62"/>
    </row>
    <row r="65" spans="1:16" ht="21.75" customHeight="1" x14ac:dyDescent="0.5">
      <c r="A65" s="6">
        <f>ROW()</f>
        <v>65</v>
      </c>
      <c r="B65" s="61" t="s">
        <v>141</v>
      </c>
      <c r="C65" s="62">
        <v>-200000</v>
      </c>
      <c r="D65" s="61"/>
      <c r="E65" s="16"/>
      <c r="F65" s="16"/>
      <c r="G65" s="61"/>
      <c r="H65" s="62"/>
      <c r="I65" s="62"/>
      <c r="J65" s="62"/>
      <c r="K65" s="62"/>
      <c r="L65" s="62"/>
      <c r="M65" s="62"/>
      <c r="N65" s="62"/>
      <c r="O65" s="62"/>
      <c r="P65" s="62"/>
    </row>
    <row r="66" spans="1:16" ht="21.75" customHeight="1" x14ac:dyDescent="0.5">
      <c r="A66" s="6">
        <f>ROW()</f>
        <v>66</v>
      </c>
      <c r="B66" s="61" t="s">
        <v>161</v>
      </c>
      <c r="C66" s="62">
        <f>+C64+C65</f>
        <v>1500000</v>
      </c>
      <c r="D66" s="61"/>
      <c r="E66" s="16"/>
      <c r="F66" s="16"/>
      <c r="G66" s="61"/>
      <c r="H66" s="62"/>
      <c r="I66" s="62"/>
      <c r="J66" s="62"/>
      <c r="K66" s="62"/>
      <c r="L66" s="62"/>
      <c r="M66" s="62"/>
      <c r="N66" s="62"/>
      <c r="O66" s="62"/>
      <c r="P66" s="62"/>
    </row>
    <row r="67" spans="1:16" ht="21.75" customHeight="1" x14ac:dyDescent="0.5">
      <c r="A67" s="6">
        <f>ROW()</f>
        <v>67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16" ht="21.75" customHeight="1" x14ac:dyDescent="0.5">
      <c r="A68" s="6">
        <f>ROW()</f>
        <v>68</v>
      </c>
      <c r="B68" s="61" t="s">
        <v>43</v>
      </c>
      <c r="C68" s="62">
        <v>35000</v>
      </c>
      <c r="D68" s="61"/>
      <c r="E68" s="16"/>
      <c r="F68" s="16"/>
      <c r="G68" s="61"/>
      <c r="H68" s="62"/>
      <c r="I68" s="62"/>
      <c r="J68" s="62"/>
      <c r="K68" s="62"/>
      <c r="L68" s="62"/>
      <c r="M68" s="62"/>
      <c r="N68" s="62"/>
      <c r="O68" s="62"/>
      <c r="P68" s="62"/>
    </row>
    <row r="69" spans="1:16" ht="21.75" customHeight="1" thickBot="1" x14ac:dyDescent="0.55000000000000004">
      <c r="A69" s="6">
        <f>ROW()</f>
        <v>69</v>
      </c>
      <c r="B69" s="58" t="s">
        <v>44</v>
      </c>
      <c r="C69" s="66">
        <f>+C68+C66+C62+C61+C59</f>
        <v>1765000</v>
      </c>
      <c r="D69" s="61"/>
      <c r="E69" s="61"/>
      <c r="F69" s="61"/>
      <c r="G69" s="61"/>
      <c r="H69" s="66"/>
      <c r="I69" s="66"/>
      <c r="J69" s="66"/>
      <c r="K69" s="66"/>
      <c r="L69" s="66"/>
      <c r="M69" s="66"/>
      <c r="N69" s="66"/>
      <c r="O69" s="66"/>
      <c r="P69" s="66"/>
    </row>
    <row r="70" spans="1:16" ht="21.75" customHeight="1" thickTop="1" x14ac:dyDescent="0.5">
      <c r="A70" s="6">
        <f>ROW()</f>
        <v>70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</row>
    <row r="71" spans="1:16" ht="21.75" customHeight="1" x14ac:dyDescent="0.5">
      <c r="A71" s="6">
        <f>ROW()</f>
        <v>71</v>
      </c>
      <c r="B71" s="58" t="s">
        <v>45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</row>
    <row r="72" spans="1:16" ht="21.75" customHeight="1" x14ac:dyDescent="0.5">
      <c r="A72" s="6">
        <f>ROW()</f>
        <v>72</v>
      </c>
      <c r="B72" s="61" t="s">
        <v>46</v>
      </c>
      <c r="C72" s="62">
        <v>50000</v>
      </c>
      <c r="D72" s="61"/>
      <c r="E72" s="16"/>
      <c r="F72" s="16"/>
      <c r="G72" s="61"/>
      <c r="H72" s="62"/>
      <c r="I72" s="62"/>
      <c r="J72" s="62"/>
      <c r="K72" s="62"/>
      <c r="L72" s="62"/>
      <c r="M72" s="62"/>
      <c r="N72" s="62"/>
      <c r="O72" s="62"/>
      <c r="P72" s="62"/>
    </row>
    <row r="73" spans="1:16" ht="21.75" customHeight="1" x14ac:dyDescent="0.5">
      <c r="A73" s="6">
        <f>ROW()</f>
        <v>73</v>
      </c>
      <c r="B73" s="61" t="s">
        <v>47</v>
      </c>
      <c r="C73" s="62">
        <v>30000</v>
      </c>
      <c r="D73" s="61"/>
      <c r="E73" s="61"/>
      <c r="F73" s="61"/>
      <c r="G73" s="61"/>
      <c r="H73" s="62"/>
      <c r="I73" s="62"/>
      <c r="J73" s="62"/>
      <c r="K73" s="62"/>
      <c r="L73" s="62"/>
      <c r="M73" s="62"/>
      <c r="N73" s="62"/>
      <c r="O73" s="62"/>
      <c r="P73" s="62"/>
    </row>
    <row r="74" spans="1:16" ht="21.75" customHeight="1" thickBot="1" x14ac:dyDescent="0.55000000000000004">
      <c r="A74" s="6">
        <f>ROW()</f>
        <v>74</v>
      </c>
      <c r="B74" s="58" t="s">
        <v>48</v>
      </c>
      <c r="C74" s="65">
        <f>+C73+C72</f>
        <v>80000</v>
      </c>
      <c r="D74" s="61"/>
      <c r="E74" s="61"/>
      <c r="F74" s="61"/>
      <c r="G74" s="61"/>
      <c r="H74" s="65"/>
      <c r="I74" s="65"/>
      <c r="J74" s="65"/>
      <c r="K74" s="65"/>
      <c r="L74" s="65"/>
      <c r="M74" s="65"/>
      <c r="N74" s="65"/>
      <c r="O74" s="65"/>
      <c r="P74" s="65"/>
    </row>
    <row r="75" spans="1:16" ht="21.75" customHeight="1" thickTop="1" x14ac:dyDescent="0.5">
      <c r="A75" s="6">
        <f>ROW()</f>
        <v>75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1:16" ht="21.75" customHeight="1" x14ac:dyDescent="0.5">
      <c r="A76" s="6">
        <f>ROW()</f>
        <v>76</v>
      </c>
      <c r="B76" s="61" t="s">
        <v>49</v>
      </c>
      <c r="C76" s="62">
        <f>+L8</f>
        <v>750000</v>
      </c>
      <c r="D76" s="61"/>
      <c r="E76" s="16"/>
      <c r="F76" s="16"/>
      <c r="G76" s="61"/>
      <c r="H76" s="62"/>
      <c r="I76" s="62"/>
      <c r="J76" s="62"/>
      <c r="K76" s="62"/>
      <c r="L76" s="62"/>
      <c r="M76" s="62"/>
      <c r="N76" s="62"/>
      <c r="O76" s="62"/>
      <c r="P76" s="62"/>
    </row>
    <row r="77" spans="1:16" ht="21.75" customHeight="1" x14ac:dyDescent="0.5">
      <c r="A77" s="6">
        <f>ROW()</f>
        <v>77</v>
      </c>
      <c r="B77" s="61" t="str">
        <f>+B6</f>
        <v>Revolver</v>
      </c>
      <c r="C77" s="62"/>
      <c r="D77" s="61"/>
      <c r="E77" s="16"/>
      <c r="F77" s="16"/>
      <c r="G77" s="61"/>
      <c r="H77" s="62"/>
      <c r="I77" s="62"/>
      <c r="J77" s="62"/>
      <c r="K77" s="62"/>
      <c r="L77" s="62"/>
      <c r="M77" s="62"/>
      <c r="N77" s="62"/>
      <c r="O77" s="62"/>
      <c r="P77" s="62"/>
    </row>
    <row r="78" spans="1:16" ht="21.75" customHeight="1" x14ac:dyDescent="0.5">
      <c r="A78" s="6">
        <f>ROW()</f>
        <v>78</v>
      </c>
      <c r="B78" s="61" t="str">
        <f>+B7</f>
        <v xml:space="preserve">Term Loan </v>
      </c>
      <c r="C78" s="62"/>
      <c r="D78" s="61"/>
      <c r="E78" s="16"/>
      <c r="F78" s="16"/>
      <c r="G78" s="61"/>
      <c r="H78" s="62"/>
      <c r="I78" s="62"/>
      <c r="J78" s="62"/>
      <c r="K78" s="62"/>
      <c r="L78" s="62"/>
      <c r="M78" s="62"/>
      <c r="N78" s="62"/>
      <c r="O78" s="62"/>
      <c r="P78" s="62"/>
    </row>
    <row r="79" spans="1:16" ht="21.75" customHeight="1" x14ac:dyDescent="0.5">
      <c r="A79" s="6">
        <f>ROW()</f>
        <v>79</v>
      </c>
      <c r="B79" s="61" t="str">
        <f>+B9</f>
        <v>Senior Unsecured Notes</v>
      </c>
      <c r="C79" s="62"/>
      <c r="D79" s="61"/>
      <c r="E79" s="16"/>
      <c r="F79" s="16"/>
      <c r="G79" s="61"/>
      <c r="H79" s="62"/>
      <c r="I79" s="62"/>
      <c r="J79" s="62"/>
      <c r="K79" s="62"/>
      <c r="L79" s="62"/>
      <c r="M79" s="62"/>
      <c r="N79" s="62"/>
      <c r="O79" s="62"/>
      <c r="P79" s="62"/>
    </row>
    <row r="80" spans="1:16" ht="21.75" customHeight="1" thickBot="1" x14ac:dyDescent="0.55000000000000004">
      <c r="A80" s="6">
        <f>ROW()</f>
        <v>80</v>
      </c>
      <c r="B80" s="61" t="s">
        <v>50</v>
      </c>
      <c r="C80" s="65">
        <f>SUM(C76:C79)</f>
        <v>750000</v>
      </c>
      <c r="D80" s="61"/>
      <c r="E80" s="61"/>
      <c r="F80" s="61"/>
      <c r="G80" s="61"/>
      <c r="H80" s="65"/>
      <c r="I80" s="65"/>
      <c r="J80" s="65"/>
      <c r="K80" s="65"/>
      <c r="L80" s="65"/>
      <c r="M80" s="65"/>
      <c r="N80" s="65"/>
      <c r="O80" s="65"/>
      <c r="P80" s="65"/>
    </row>
    <row r="81" spans="1:18" ht="21.75" customHeight="1" thickTop="1" x14ac:dyDescent="0.5">
      <c r="A81" s="6">
        <f>ROW()</f>
        <v>81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1:18" ht="21.75" customHeight="1" x14ac:dyDescent="0.5">
      <c r="A82" s="6">
        <f>ROW()</f>
        <v>82</v>
      </c>
      <c r="B82" s="61" t="s">
        <v>51</v>
      </c>
      <c r="C82" s="62">
        <v>50000</v>
      </c>
      <c r="D82" s="61"/>
      <c r="E82" s="16"/>
      <c r="F82" s="16"/>
      <c r="G82" s="61"/>
      <c r="H82" s="62"/>
      <c r="I82" s="62"/>
      <c r="J82" s="62"/>
      <c r="K82" s="62"/>
      <c r="L82" s="62"/>
      <c r="M82" s="62"/>
      <c r="N82" s="62"/>
      <c r="O82" s="62"/>
      <c r="P82" s="62"/>
    </row>
    <row r="83" spans="1:18" ht="21.75" customHeight="1" thickBot="1" x14ac:dyDescent="0.55000000000000004">
      <c r="A83" s="6">
        <f>ROW()</f>
        <v>83</v>
      </c>
      <c r="B83" s="58" t="s">
        <v>52</v>
      </c>
      <c r="C83" s="65">
        <f>+C82+C80+C74</f>
        <v>880000</v>
      </c>
      <c r="D83" s="61"/>
      <c r="E83" s="61"/>
      <c r="F83" s="61"/>
      <c r="G83" s="61"/>
      <c r="H83" s="65"/>
      <c r="I83" s="65"/>
      <c r="J83" s="65"/>
      <c r="K83" s="65"/>
      <c r="L83" s="65"/>
      <c r="M83" s="65"/>
      <c r="N83" s="65"/>
      <c r="O83" s="65"/>
      <c r="P83" s="65"/>
    </row>
    <row r="84" spans="1:18" ht="21.75" customHeight="1" thickTop="1" x14ac:dyDescent="0.5">
      <c r="A84" s="6">
        <f>ROW()</f>
        <v>84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</row>
    <row r="85" spans="1:18" ht="21.75" customHeight="1" x14ac:dyDescent="0.5">
      <c r="A85" s="6">
        <f>ROW()</f>
        <v>85</v>
      </c>
      <c r="B85" s="58" t="s">
        <v>53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</row>
    <row r="86" spans="1:18" ht="21.75" customHeight="1" x14ac:dyDescent="0.5">
      <c r="A86" s="6">
        <f>ROW()</f>
        <v>86</v>
      </c>
      <c r="B86" s="61" t="s">
        <v>54</v>
      </c>
      <c r="C86" s="62">
        <v>445000</v>
      </c>
      <c r="D86" s="61"/>
      <c r="E86" s="16"/>
      <c r="F86" s="16"/>
      <c r="G86" s="61"/>
      <c r="H86" s="62"/>
      <c r="I86" s="62"/>
      <c r="J86" s="62"/>
      <c r="K86" s="62"/>
      <c r="L86" s="62"/>
      <c r="M86" s="62"/>
      <c r="N86" s="62"/>
      <c r="O86" s="62"/>
      <c r="P86" s="62"/>
    </row>
    <row r="87" spans="1:18" ht="21.75" customHeight="1" thickBot="1" x14ac:dyDescent="0.55000000000000004">
      <c r="A87" s="6">
        <f>ROW()</f>
        <v>87</v>
      </c>
      <c r="B87" s="61" t="s">
        <v>55</v>
      </c>
      <c r="C87" s="62">
        <f>1765000-1325000</f>
        <v>440000</v>
      </c>
      <c r="D87" s="61"/>
      <c r="E87" s="16"/>
      <c r="F87" s="16"/>
      <c r="G87" s="61"/>
      <c r="H87" s="62"/>
      <c r="I87" s="62"/>
      <c r="J87" s="62"/>
      <c r="K87" s="62"/>
      <c r="L87" s="62"/>
      <c r="M87" s="62"/>
      <c r="N87" s="62"/>
      <c r="O87" s="62"/>
      <c r="P87" s="62"/>
    </row>
    <row r="88" spans="1:18" ht="21.75" customHeight="1" thickBot="1" x14ac:dyDescent="0.55000000000000004">
      <c r="A88" s="6">
        <f>ROW()</f>
        <v>88</v>
      </c>
      <c r="B88" s="58" t="s">
        <v>56</v>
      </c>
      <c r="C88" s="67">
        <f>+C87+C86</f>
        <v>885000</v>
      </c>
      <c r="D88" s="61"/>
      <c r="E88" s="61"/>
      <c r="F88" s="61"/>
      <c r="G88" s="61"/>
      <c r="H88" s="67"/>
      <c r="I88" s="67"/>
      <c r="J88" s="67"/>
      <c r="K88" s="67"/>
      <c r="L88" s="67"/>
      <c r="M88" s="67"/>
      <c r="N88" s="67"/>
      <c r="O88" s="67"/>
      <c r="P88" s="67"/>
    </row>
    <row r="89" spans="1:18" ht="21.75" customHeight="1" thickTop="1" thickBot="1" x14ac:dyDescent="0.55000000000000004">
      <c r="A89" s="6">
        <f>ROW()</f>
        <v>89</v>
      </c>
      <c r="B89" s="61"/>
      <c r="C89" s="68"/>
      <c r="D89" s="61"/>
      <c r="E89" s="69"/>
      <c r="F89" s="69"/>
      <c r="G89" s="61"/>
      <c r="H89" s="68"/>
      <c r="I89" s="68"/>
      <c r="J89" s="68"/>
      <c r="K89" s="68"/>
      <c r="L89" s="68"/>
      <c r="M89" s="68"/>
      <c r="N89" s="68"/>
      <c r="O89" s="68"/>
      <c r="P89" s="68"/>
    </row>
    <row r="90" spans="1:18" ht="21.75" customHeight="1" thickBot="1" x14ac:dyDescent="0.55000000000000004">
      <c r="A90" s="6">
        <f>ROW()</f>
        <v>90</v>
      </c>
      <c r="B90" s="58" t="s">
        <v>57</v>
      </c>
      <c r="C90" s="66">
        <f>+C88+C83</f>
        <v>1765000</v>
      </c>
      <c r="D90" s="61"/>
      <c r="E90" s="65"/>
      <c r="F90" s="65"/>
      <c r="G90" s="61"/>
      <c r="H90" s="66"/>
      <c r="I90" s="66"/>
      <c r="J90" s="66"/>
      <c r="K90" s="66"/>
      <c r="L90" s="66"/>
      <c r="M90" s="66"/>
      <c r="N90" s="66"/>
      <c r="O90" s="66"/>
      <c r="P90" s="66"/>
    </row>
    <row r="91" spans="1:18" ht="21.75" customHeight="1" thickTop="1" x14ac:dyDescent="0.5">
      <c r="A91" s="6">
        <f>ROW()</f>
        <v>91</v>
      </c>
      <c r="B91" s="150" t="s">
        <v>163</v>
      </c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</row>
    <row r="92" spans="1:18" ht="21.75" customHeight="1" x14ac:dyDescent="0.5">
      <c r="A92" s="6">
        <f>ROW()</f>
        <v>92</v>
      </c>
      <c r="B92" s="58"/>
      <c r="C92" s="61"/>
      <c r="D92" s="61"/>
      <c r="E92" s="61"/>
      <c r="F92" s="61"/>
      <c r="G92" s="61"/>
      <c r="H92" s="71"/>
      <c r="I92" s="70"/>
      <c r="J92" s="70"/>
      <c r="K92" s="70"/>
      <c r="L92" s="70"/>
      <c r="M92" s="70"/>
    </row>
    <row r="93" spans="1:18" ht="21.75" customHeight="1" thickBot="1" x14ac:dyDescent="0.6">
      <c r="A93" s="6">
        <f>ROW()</f>
        <v>93</v>
      </c>
      <c r="B93" s="38" t="s">
        <v>58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8" ht="21.75" customHeight="1" x14ac:dyDescent="0.7">
      <c r="A94" s="6">
        <f>ROW()</f>
        <v>94</v>
      </c>
      <c r="B94" s="72"/>
      <c r="C94" s="73"/>
      <c r="D94" s="73"/>
      <c r="E94" s="73"/>
      <c r="F94" s="73"/>
      <c r="G94" s="73"/>
      <c r="H94" s="74" t="s">
        <v>20</v>
      </c>
      <c r="I94" s="170" t="s">
        <v>21</v>
      </c>
      <c r="J94" s="158"/>
      <c r="K94" s="158"/>
      <c r="L94" s="158"/>
      <c r="M94" s="158"/>
    </row>
    <row r="95" spans="1:18" ht="21.75" customHeight="1" x14ac:dyDescent="0.5">
      <c r="A95" s="6">
        <f>ROW()</f>
        <v>95</v>
      </c>
      <c r="B95" s="75" t="s">
        <v>59</v>
      </c>
      <c r="C95" s="75"/>
      <c r="D95" s="75"/>
      <c r="E95" s="75"/>
      <c r="F95" s="75"/>
      <c r="G95" s="75"/>
      <c r="H95" s="45" t="str">
        <f t="shared" ref="H95:P95" si="0">+H54</f>
        <v>Year 0</v>
      </c>
      <c r="I95" s="45" t="str">
        <f t="shared" si="0"/>
        <v>Year 1</v>
      </c>
      <c r="J95" s="45" t="str">
        <f t="shared" si="0"/>
        <v>Year 2</v>
      </c>
      <c r="K95" s="45" t="str">
        <f t="shared" si="0"/>
        <v>Year 3</v>
      </c>
      <c r="L95" s="45" t="str">
        <f t="shared" si="0"/>
        <v>Year 4</v>
      </c>
      <c r="M95" s="45" t="str">
        <f t="shared" si="0"/>
        <v>Year 5</v>
      </c>
      <c r="N95" s="45" t="str">
        <f t="shared" si="0"/>
        <v>Year 6</v>
      </c>
      <c r="O95" s="45" t="str">
        <f t="shared" si="0"/>
        <v>Year 7</v>
      </c>
      <c r="P95" s="45" t="str">
        <f t="shared" si="0"/>
        <v>Year 8</v>
      </c>
    </row>
    <row r="96" spans="1:18" ht="21.75" customHeight="1" x14ac:dyDescent="0.5">
      <c r="A96" s="6">
        <f>ROW()</f>
        <v>96</v>
      </c>
      <c r="B96" s="75" t="s">
        <v>171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</row>
    <row r="97" spans="1:23" ht="21.75" customHeight="1" x14ac:dyDescent="0.5">
      <c r="A97" s="6">
        <f>ROW()</f>
        <v>97</v>
      </c>
      <c r="B97" s="136" t="s">
        <v>135</v>
      </c>
      <c r="C97" s="75"/>
      <c r="D97" s="75"/>
      <c r="E97" s="75"/>
      <c r="F97" s="75"/>
      <c r="G97" s="75"/>
      <c r="H97" s="156">
        <v>140</v>
      </c>
      <c r="I97" s="103"/>
      <c r="J97" s="103"/>
      <c r="K97" s="103"/>
      <c r="L97" s="103"/>
      <c r="M97" s="103"/>
      <c r="N97" s="103"/>
      <c r="O97" s="103"/>
      <c r="P97" s="103"/>
    </row>
    <row r="98" spans="1:23" ht="21.75" customHeight="1" x14ac:dyDescent="0.5">
      <c r="A98" s="6">
        <f>ROW()</f>
        <v>98</v>
      </c>
      <c r="B98" s="136" t="s">
        <v>136</v>
      </c>
      <c r="C98" s="75"/>
      <c r="D98" s="75"/>
      <c r="E98" s="75"/>
      <c r="F98" s="75"/>
      <c r="G98" s="75"/>
      <c r="H98" s="145"/>
      <c r="I98" s="146">
        <v>0.05</v>
      </c>
      <c r="J98" s="146">
        <v>0.05</v>
      </c>
      <c r="K98" s="146">
        <v>0.05</v>
      </c>
      <c r="L98" s="146">
        <v>0.05</v>
      </c>
      <c r="M98" s="146">
        <v>0.05</v>
      </c>
      <c r="N98" s="146">
        <v>0.05</v>
      </c>
      <c r="O98" s="146">
        <v>0.05</v>
      </c>
      <c r="P98" s="146">
        <v>0.05</v>
      </c>
    </row>
    <row r="99" spans="1:23" ht="21.75" customHeight="1" x14ac:dyDescent="0.5">
      <c r="A99" s="6">
        <f>ROW()</f>
        <v>99</v>
      </c>
      <c r="B99" s="136" t="s">
        <v>153</v>
      </c>
      <c r="C99" s="75"/>
      <c r="D99" s="75"/>
      <c r="E99" s="75"/>
      <c r="F99" s="75"/>
      <c r="G99" s="75"/>
      <c r="H99" s="147">
        <v>56</v>
      </c>
      <c r="I99" s="147">
        <f>+H99</f>
        <v>56</v>
      </c>
      <c r="J99" s="147">
        <f t="shared" ref="J99:P99" si="1">+I99</f>
        <v>56</v>
      </c>
      <c r="K99" s="147">
        <f t="shared" si="1"/>
        <v>56</v>
      </c>
      <c r="L99" s="147">
        <f t="shared" si="1"/>
        <v>56</v>
      </c>
      <c r="M99" s="147">
        <f t="shared" si="1"/>
        <v>56</v>
      </c>
      <c r="N99" s="147">
        <f t="shared" si="1"/>
        <v>56</v>
      </c>
      <c r="O99" s="147">
        <f t="shared" si="1"/>
        <v>56</v>
      </c>
      <c r="P99" s="147">
        <f t="shared" si="1"/>
        <v>56</v>
      </c>
    </row>
    <row r="100" spans="1:23" ht="21.75" customHeight="1" x14ac:dyDescent="0.5">
      <c r="A100" s="6">
        <f>ROW()</f>
        <v>100</v>
      </c>
      <c r="B100" s="136" t="s">
        <v>138</v>
      </c>
      <c r="C100" s="75"/>
      <c r="D100" s="75"/>
      <c r="E100" s="75"/>
      <c r="F100" s="75"/>
      <c r="G100" s="75"/>
      <c r="H100" s="146">
        <v>0.67</v>
      </c>
      <c r="I100" s="146">
        <f>+H100</f>
        <v>0.67</v>
      </c>
      <c r="J100" s="146">
        <f t="shared" ref="J100:P100" si="2">+I100</f>
        <v>0.67</v>
      </c>
      <c r="K100" s="146">
        <f t="shared" si="2"/>
        <v>0.67</v>
      </c>
      <c r="L100" s="146">
        <f t="shared" si="2"/>
        <v>0.67</v>
      </c>
      <c r="M100" s="146">
        <f t="shared" si="2"/>
        <v>0.67</v>
      </c>
      <c r="N100" s="146">
        <f t="shared" si="2"/>
        <v>0.67</v>
      </c>
      <c r="O100" s="146">
        <f t="shared" si="2"/>
        <v>0.67</v>
      </c>
      <c r="P100" s="146">
        <f t="shared" si="2"/>
        <v>0.67</v>
      </c>
    </row>
    <row r="101" spans="1:23" ht="21.75" customHeight="1" x14ac:dyDescent="0.5">
      <c r="A101" s="6">
        <f>ROW()</f>
        <v>101</v>
      </c>
      <c r="B101" s="136" t="s">
        <v>139</v>
      </c>
      <c r="C101" s="75"/>
      <c r="D101" s="75"/>
      <c r="E101" s="75"/>
      <c r="F101" s="75"/>
      <c r="G101" s="75"/>
      <c r="H101" s="147">
        <v>365</v>
      </c>
      <c r="I101" s="147">
        <f>+H101</f>
        <v>365</v>
      </c>
      <c r="J101" s="147">
        <f t="shared" ref="J101:P101" si="3">+I101</f>
        <v>365</v>
      </c>
      <c r="K101" s="147">
        <f t="shared" si="3"/>
        <v>365</v>
      </c>
      <c r="L101" s="147">
        <f t="shared" si="3"/>
        <v>365</v>
      </c>
      <c r="M101" s="147">
        <f t="shared" si="3"/>
        <v>365</v>
      </c>
      <c r="N101" s="147">
        <f t="shared" si="3"/>
        <v>365</v>
      </c>
      <c r="O101" s="147">
        <f t="shared" si="3"/>
        <v>365</v>
      </c>
      <c r="P101" s="147">
        <f t="shared" si="3"/>
        <v>365</v>
      </c>
      <c r="U101" s="75"/>
    </row>
    <row r="102" spans="1:23" ht="21.75" customHeight="1" x14ac:dyDescent="0.5">
      <c r="A102" s="6">
        <f>ROW()</f>
        <v>102</v>
      </c>
      <c r="B102" s="71" t="s">
        <v>152</v>
      </c>
      <c r="C102" s="75"/>
      <c r="D102" s="75"/>
      <c r="E102" s="75"/>
      <c r="F102" s="75"/>
      <c r="G102" s="75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23" ht="21.75" customHeight="1" x14ac:dyDescent="0.5">
      <c r="A103" s="6">
        <f>ROW()</f>
        <v>103</v>
      </c>
      <c r="C103" s="75"/>
      <c r="D103" s="75"/>
      <c r="E103" s="75"/>
      <c r="F103" s="75"/>
      <c r="G103" s="75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1:23" ht="21.75" customHeight="1" x14ac:dyDescent="0.5">
      <c r="A104" s="6">
        <f>ROW()</f>
        <v>104</v>
      </c>
      <c r="B104" s="61" t="s">
        <v>61</v>
      </c>
      <c r="C104" s="75"/>
      <c r="D104" s="75"/>
      <c r="E104" s="75"/>
      <c r="F104" s="75"/>
      <c r="G104" s="75"/>
      <c r="H104" s="134">
        <v>0.5</v>
      </c>
      <c r="I104" s="134">
        <v>0.5</v>
      </c>
      <c r="J104" s="134">
        <v>0.5</v>
      </c>
      <c r="K104" s="134">
        <v>0.5</v>
      </c>
      <c r="L104" s="134">
        <v>0.5</v>
      </c>
      <c r="M104" s="134">
        <v>0.5</v>
      </c>
      <c r="N104" s="134">
        <v>0.5</v>
      </c>
      <c r="O104" s="134">
        <v>0.5</v>
      </c>
      <c r="P104" s="134">
        <v>0.5</v>
      </c>
      <c r="Q104" s="75"/>
      <c r="R104" s="75"/>
      <c r="S104" s="75"/>
    </row>
    <row r="105" spans="1:23" ht="21.75" customHeight="1" x14ac:dyDescent="0.5">
      <c r="A105" s="6">
        <f>ROW()</f>
        <v>105</v>
      </c>
      <c r="B105" s="61" t="s">
        <v>62</v>
      </c>
      <c r="C105" s="75"/>
      <c r="D105" s="75"/>
      <c r="E105" s="75"/>
      <c r="F105" s="75"/>
      <c r="G105" s="75"/>
      <c r="H105" s="134">
        <v>0.2</v>
      </c>
      <c r="I105" s="134">
        <v>0.2</v>
      </c>
      <c r="J105" s="134">
        <v>0.2</v>
      </c>
      <c r="K105" s="134">
        <v>0.2</v>
      </c>
      <c r="L105" s="134">
        <v>0.2</v>
      </c>
      <c r="M105" s="134">
        <v>0.2</v>
      </c>
      <c r="N105" s="134">
        <v>0.2</v>
      </c>
      <c r="O105" s="134">
        <v>0.2</v>
      </c>
      <c r="P105" s="134">
        <v>0.2</v>
      </c>
    </row>
    <row r="106" spans="1:23" ht="21.75" customHeight="1" x14ac:dyDescent="0.5">
      <c r="A106" s="6">
        <f>ROW()</f>
        <v>106</v>
      </c>
      <c r="B106" s="61" t="s">
        <v>63</v>
      </c>
      <c r="C106" s="75"/>
      <c r="D106" s="75"/>
      <c r="E106" s="75"/>
      <c r="F106" s="75"/>
      <c r="G106" s="75"/>
      <c r="H106" s="144"/>
      <c r="I106" s="134">
        <v>0.05</v>
      </c>
      <c r="J106" s="134">
        <v>0.05</v>
      </c>
      <c r="K106" s="134">
        <v>0.05</v>
      </c>
      <c r="L106" s="134">
        <v>0.05</v>
      </c>
      <c r="M106" s="134">
        <v>0.05</v>
      </c>
      <c r="N106" s="134">
        <v>0.05</v>
      </c>
      <c r="O106" s="134">
        <v>0.05</v>
      </c>
      <c r="P106" s="134">
        <v>0.05</v>
      </c>
    </row>
    <row r="107" spans="1:23" ht="21.75" customHeight="1" x14ac:dyDescent="0.5">
      <c r="A107" s="6">
        <f>ROW()</f>
        <v>107</v>
      </c>
      <c r="B107" s="61" t="s">
        <v>64</v>
      </c>
      <c r="C107" s="75"/>
      <c r="D107" s="75"/>
      <c r="E107" s="75"/>
      <c r="F107" s="75"/>
      <c r="G107" s="75"/>
      <c r="H107" s="144"/>
      <c r="I107" s="134">
        <v>0.34</v>
      </c>
      <c r="J107" s="134">
        <v>0.34</v>
      </c>
      <c r="K107" s="134">
        <v>0.34</v>
      </c>
      <c r="L107" s="134">
        <v>0.34</v>
      </c>
      <c r="M107" s="134">
        <v>0.34</v>
      </c>
      <c r="N107" s="134">
        <v>0.34</v>
      </c>
      <c r="O107" s="134">
        <v>0.34</v>
      </c>
      <c r="P107" s="134">
        <v>0.34</v>
      </c>
    </row>
    <row r="108" spans="1:23" ht="21.75" customHeight="1" x14ac:dyDescent="0.5">
      <c r="A108" s="6">
        <f>ROW()</f>
        <v>108</v>
      </c>
      <c r="B108" s="61"/>
      <c r="C108" s="61"/>
      <c r="D108" s="61"/>
      <c r="E108" s="61"/>
      <c r="F108" s="61"/>
      <c r="G108" s="61"/>
      <c r="H108" s="136"/>
      <c r="I108" s="136"/>
      <c r="J108" s="136"/>
      <c r="K108" s="136"/>
      <c r="L108" s="136"/>
      <c r="M108" s="136"/>
      <c r="N108" s="136"/>
      <c r="O108" s="136"/>
      <c r="P108" s="136"/>
      <c r="Q108" s="61"/>
      <c r="R108" s="61"/>
    </row>
    <row r="109" spans="1:23" ht="21.75" customHeight="1" x14ac:dyDescent="0.5">
      <c r="A109" s="6">
        <f>ROW()</f>
        <v>109</v>
      </c>
      <c r="B109" s="75" t="s">
        <v>65</v>
      </c>
      <c r="C109" s="75"/>
      <c r="D109" s="75"/>
      <c r="E109" s="75"/>
      <c r="F109" s="75"/>
      <c r="G109" s="75"/>
      <c r="H109" s="135"/>
      <c r="I109" s="135"/>
      <c r="J109" s="135"/>
      <c r="K109" s="135"/>
      <c r="L109" s="135"/>
      <c r="M109" s="135"/>
      <c r="N109" s="135"/>
      <c r="O109" s="135"/>
      <c r="P109" s="135"/>
      <c r="Q109" s="75"/>
    </row>
    <row r="110" spans="1:23" ht="21.75" customHeight="1" x14ac:dyDescent="0.5">
      <c r="A110" s="6">
        <f>ROW()</f>
        <v>110</v>
      </c>
      <c r="B110" s="61" t="s">
        <v>66</v>
      </c>
      <c r="C110" s="75"/>
      <c r="D110" s="75"/>
      <c r="E110" s="75"/>
      <c r="F110" s="75"/>
      <c r="G110" s="75"/>
      <c r="H110" s="135"/>
      <c r="I110" s="134">
        <v>0.05</v>
      </c>
      <c r="J110" s="134">
        <v>0.05</v>
      </c>
      <c r="K110" s="134">
        <v>0.05</v>
      </c>
      <c r="L110" s="134">
        <v>0.05</v>
      </c>
      <c r="M110" s="134">
        <v>0.05</v>
      </c>
      <c r="N110" s="134">
        <v>0.05</v>
      </c>
      <c r="O110" s="134">
        <v>0.05</v>
      </c>
      <c r="P110" s="134">
        <v>0.05</v>
      </c>
    </row>
    <row r="111" spans="1:23" ht="21.75" customHeight="1" x14ac:dyDescent="0.5">
      <c r="A111" s="6">
        <f>ROW()</f>
        <v>111</v>
      </c>
      <c r="B111" s="61" t="s">
        <v>159</v>
      </c>
      <c r="C111" s="75"/>
      <c r="D111" s="75"/>
      <c r="E111" s="75"/>
      <c r="F111" s="75"/>
      <c r="G111" s="75"/>
      <c r="H111" s="75"/>
      <c r="I111" s="134">
        <v>0.05</v>
      </c>
      <c r="J111" s="134">
        <v>0.05</v>
      </c>
      <c r="K111" s="134">
        <v>0.05</v>
      </c>
      <c r="L111" s="134">
        <v>0.05</v>
      </c>
      <c r="M111" s="134">
        <v>0.05</v>
      </c>
      <c r="N111" s="134">
        <v>0.05</v>
      </c>
      <c r="O111" s="134">
        <v>0.05</v>
      </c>
      <c r="P111" s="134">
        <v>0.05</v>
      </c>
    </row>
    <row r="112" spans="1:23" ht="21.75" customHeight="1" x14ac:dyDescent="0.5">
      <c r="A112" s="6">
        <f>ROW()</f>
        <v>112</v>
      </c>
      <c r="B112" s="75"/>
      <c r="C112" s="75"/>
      <c r="D112" s="75"/>
      <c r="E112" s="75"/>
      <c r="F112" s="75"/>
      <c r="G112" s="75"/>
      <c r="H112" s="75"/>
      <c r="I112" s="143"/>
      <c r="J112" s="143"/>
      <c r="K112" s="143"/>
      <c r="L112" s="143"/>
      <c r="M112" s="143"/>
      <c r="N112" s="143"/>
      <c r="O112" s="143"/>
      <c r="P112" s="143"/>
      <c r="Q112" s="75"/>
      <c r="R112" s="75"/>
      <c r="S112" s="75"/>
      <c r="T112" s="75"/>
      <c r="U112" s="75"/>
      <c r="V112" s="75"/>
      <c r="W112" s="75"/>
    </row>
    <row r="113" spans="1:23" ht="21.75" customHeight="1" x14ac:dyDescent="0.5">
      <c r="A113" s="6">
        <f>ROW()</f>
        <v>113</v>
      </c>
      <c r="B113" s="75" t="s">
        <v>67</v>
      </c>
      <c r="C113" s="75"/>
      <c r="D113" s="75"/>
      <c r="E113" s="75"/>
      <c r="F113" s="75"/>
      <c r="G113" s="75"/>
      <c r="H113" s="75"/>
      <c r="I113" s="143"/>
      <c r="J113" s="143"/>
      <c r="K113" s="143"/>
      <c r="L113" s="143"/>
      <c r="M113" s="143"/>
      <c r="N113" s="143"/>
      <c r="O113" s="143"/>
      <c r="P113" s="143"/>
      <c r="Q113" s="75"/>
      <c r="R113" s="75"/>
      <c r="S113" s="75"/>
      <c r="T113" s="75"/>
      <c r="U113" s="75"/>
      <c r="V113" s="75"/>
    </row>
    <row r="114" spans="1:23" ht="21.75" customHeight="1" x14ac:dyDescent="0.5">
      <c r="A114" s="6">
        <f>ROW()</f>
        <v>114</v>
      </c>
      <c r="B114" s="61" t="s">
        <v>68</v>
      </c>
      <c r="C114" s="75"/>
      <c r="D114" s="75"/>
      <c r="E114" s="75"/>
      <c r="F114" s="75"/>
      <c r="G114" s="75"/>
      <c r="H114" s="75"/>
      <c r="I114" s="133">
        <v>30</v>
      </c>
      <c r="J114" s="133">
        <v>30</v>
      </c>
      <c r="K114" s="133">
        <v>30</v>
      </c>
      <c r="L114" s="133">
        <v>30</v>
      </c>
      <c r="M114" s="133">
        <v>30</v>
      </c>
      <c r="N114" s="133">
        <v>30</v>
      </c>
      <c r="O114" s="133">
        <v>30</v>
      </c>
      <c r="P114" s="133">
        <v>30</v>
      </c>
    </row>
    <row r="115" spans="1:23" ht="21.75" customHeight="1" x14ac:dyDescent="0.5">
      <c r="A115" s="6">
        <f>ROW()</f>
        <v>115</v>
      </c>
      <c r="B115" s="61" t="s">
        <v>69</v>
      </c>
      <c r="C115" s="75"/>
      <c r="D115" s="75"/>
      <c r="E115" s="75"/>
      <c r="F115" s="75"/>
      <c r="G115" s="75"/>
      <c r="H115" s="75"/>
      <c r="I115" s="134">
        <v>0.01</v>
      </c>
      <c r="J115" s="134">
        <v>0.01</v>
      </c>
      <c r="K115" s="134">
        <v>0.01</v>
      </c>
      <c r="L115" s="134">
        <v>0.01</v>
      </c>
      <c r="M115" s="134">
        <v>0.01</v>
      </c>
      <c r="N115" s="134">
        <v>0.01</v>
      </c>
      <c r="O115" s="134">
        <v>0.01</v>
      </c>
      <c r="P115" s="134">
        <v>0.01</v>
      </c>
    </row>
    <row r="116" spans="1:23" ht="21.75" customHeight="1" x14ac:dyDescent="0.5">
      <c r="A116" s="6">
        <f>ROW()</f>
        <v>116</v>
      </c>
      <c r="B116" s="61" t="s">
        <v>70</v>
      </c>
      <c r="C116" s="75"/>
      <c r="D116" s="75"/>
      <c r="E116" s="75"/>
      <c r="F116" s="75"/>
      <c r="G116" s="75"/>
      <c r="H116" s="75"/>
      <c r="I116" s="133">
        <v>20</v>
      </c>
      <c r="J116" s="133">
        <v>20</v>
      </c>
      <c r="K116" s="133">
        <v>20</v>
      </c>
      <c r="L116" s="133">
        <v>20</v>
      </c>
      <c r="M116" s="133">
        <v>20</v>
      </c>
      <c r="N116" s="133">
        <v>20</v>
      </c>
      <c r="O116" s="133">
        <v>20</v>
      </c>
      <c r="P116" s="133">
        <v>20</v>
      </c>
    </row>
    <row r="117" spans="1:23" ht="21.75" customHeight="1" x14ac:dyDescent="0.5">
      <c r="A117" s="6">
        <f>ROW()</f>
        <v>117</v>
      </c>
      <c r="B117" s="61" t="s">
        <v>160</v>
      </c>
      <c r="C117" s="75"/>
      <c r="D117" s="75"/>
      <c r="E117" s="75"/>
      <c r="F117" s="75"/>
      <c r="G117" s="75"/>
      <c r="H117" s="75"/>
      <c r="I117" s="134">
        <v>1.4999999999999999E-2</v>
      </c>
      <c r="J117" s="134">
        <v>1.4999999999999999E-2</v>
      </c>
      <c r="K117" s="134">
        <v>1.4999999999999999E-2</v>
      </c>
      <c r="L117" s="134">
        <v>1.4999999999999999E-2</v>
      </c>
      <c r="M117" s="134">
        <v>1.4999999999999999E-2</v>
      </c>
      <c r="N117" s="134">
        <v>1.4999999999999999E-2</v>
      </c>
      <c r="O117" s="134">
        <v>1.4999999999999999E-2</v>
      </c>
      <c r="P117" s="134">
        <v>1.4999999999999999E-2</v>
      </c>
    </row>
    <row r="118" spans="1:23" ht="21.75" customHeight="1" x14ac:dyDescent="0.5">
      <c r="A118" s="6">
        <f>ROW()</f>
        <v>118</v>
      </c>
      <c r="B118" s="75"/>
      <c r="C118" s="75"/>
      <c r="D118" s="75"/>
      <c r="E118" s="75"/>
      <c r="F118" s="75"/>
      <c r="G118" s="75"/>
      <c r="H118" s="75"/>
      <c r="I118" s="61"/>
      <c r="J118" s="61"/>
      <c r="K118" s="61"/>
      <c r="L118" s="61"/>
      <c r="M118" s="61"/>
      <c r="N118" s="61"/>
      <c r="O118" s="61"/>
      <c r="P118" s="61"/>
    </row>
    <row r="119" spans="1:23" ht="21.75" customHeight="1" x14ac:dyDescent="0.5">
      <c r="A119" s="6">
        <f>ROW()</f>
        <v>119</v>
      </c>
      <c r="B119" s="75" t="s">
        <v>71</v>
      </c>
      <c r="C119" s="73"/>
      <c r="D119" s="73"/>
      <c r="E119" s="73"/>
      <c r="F119" s="73"/>
      <c r="G119" s="73"/>
    </row>
    <row r="120" spans="1:23" ht="21.75" customHeight="1" x14ac:dyDescent="0.55000000000000004">
      <c r="A120" s="6">
        <f>ROW()</f>
        <v>120</v>
      </c>
      <c r="B120" s="38" t="s">
        <v>72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23" ht="21.75" customHeight="1" x14ac:dyDescent="0.5">
      <c r="A121" s="6">
        <f>ROW()</f>
        <v>121</v>
      </c>
      <c r="B121" s="39" t="s">
        <v>19</v>
      </c>
      <c r="C121" s="40"/>
      <c r="D121" s="42"/>
      <c r="E121" s="40"/>
      <c r="F121" s="40"/>
      <c r="G121" s="40"/>
      <c r="H121" s="110" t="s">
        <v>20</v>
      </c>
      <c r="I121" s="171" t="s">
        <v>21</v>
      </c>
      <c r="J121" s="158"/>
      <c r="K121" s="158"/>
      <c r="L121" s="158"/>
      <c r="M121" s="158"/>
    </row>
    <row r="122" spans="1:23" ht="21.75" customHeight="1" x14ac:dyDescent="0.5">
      <c r="A122" s="6">
        <f>ROW()</f>
        <v>122</v>
      </c>
      <c r="C122" s="40"/>
      <c r="D122" s="42"/>
      <c r="E122" s="40"/>
      <c r="F122" s="40"/>
      <c r="G122" s="40"/>
      <c r="H122" s="45" t="str">
        <f>+H95</f>
        <v>Year 0</v>
      </c>
      <c r="I122" s="44" t="str">
        <f t="shared" ref="I122:P122" si="4">+I95</f>
        <v>Year 1</v>
      </c>
      <c r="J122" s="45" t="str">
        <f t="shared" si="4"/>
        <v>Year 2</v>
      </c>
      <c r="K122" s="45" t="str">
        <f t="shared" si="4"/>
        <v>Year 3</v>
      </c>
      <c r="L122" s="45" t="str">
        <f t="shared" si="4"/>
        <v>Year 4</v>
      </c>
      <c r="M122" s="45" t="str">
        <f t="shared" si="4"/>
        <v>Year 5</v>
      </c>
      <c r="N122" s="45" t="str">
        <f t="shared" si="4"/>
        <v>Year 6</v>
      </c>
      <c r="O122" s="45" t="str">
        <f t="shared" si="4"/>
        <v>Year 7</v>
      </c>
      <c r="P122" s="45" t="str">
        <f t="shared" si="4"/>
        <v>Year 8</v>
      </c>
    </row>
    <row r="123" spans="1:23" ht="21.75" customHeight="1" x14ac:dyDescent="0.5">
      <c r="A123" s="6">
        <f>ROW()</f>
        <v>123</v>
      </c>
      <c r="B123" s="28" t="s">
        <v>73</v>
      </c>
      <c r="C123" s="40"/>
      <c r="D123" s="42"/>
      <c r="E123" s="40"/>
      <c r="F123" s="40"/>
      <c r="G123" s="78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23" ht="21.75" customHeight="1" x14ac:dyDescent="0.5">
      <c r="A124" s="6">
        <f>ROW()</f>
        <v>124</v>
      </c>
      <c r="B124" t="s">
        <v>74</v>
      </c>
      <c r="C124" s="40"/>
      <c r="D124" s="42"/>
      <c r="E124" s="40"/>
      <c r="F124" s="40"/>
      <c r="I124" s="17"/>
      <c r="J124" s="17"/>
      <c r="K124" s="17"/>
      <c r="L124" s="17"/>
      <c r="M124" s="17"/>
      <c r="N124" s="17"/>
      <c r="O124" s="17"/>
      <c r="P124" s="17"/>
    </row>
    <row r="125" spans="1:23" ht="21.75" customHeight="1" x14ac:dyDescent="0.5">
      <c r="A125" s="6">
        <f>ROW()</f>
        <v>125</v>
      </c>
      <c r="C125" s="40"/>
      <c r="D125" s="42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1:23" ht="21.75" customHeight="1" x14ac:dyDescent="0.5">
      <c r="A126" s="6">
        <f>ROW()</f>
        <v>126</v>
      </c>
      <c r="B126" s="28" t="s">
        <v>75</v>
      </c>
      <c r="C126" s="40"/>
      <c r="D126" s="78"/>
      <c r="E126" s="78"/>
      <c r="F126" s="78"/>
      <c r="G126" s="78"/>
      <c r="H126" s="16"/>
      <c r="I126" s="77"/>
      <c r="J126" s="77"/>
      <c r="K126" s="77"/>
      <c r="L126" s="77"/>
      <c r="M126" s="77"/>
      <c r="N126" s="77"/>
      <c r="O126" s="77"/>
      <c r="P126" s="77"/>
    </row>
    <row r="127" spans="1:23" ht="21.75" customHeight="1" thickBot="1" x14ac:dyDescent="0.55000000000000004">
      <c r="A127" s="6">
        <f>ROW()</f>
        <v>127</v>
      </c>
      <c r="B127" s="28" t="s">
        <v>76</v>
      </c>
      <c r="C127" s="40"/>
      <c r="H127" s="79"/>
      <c r="I127" s="79"/>
      <c r="J127" s="79"/>
      <c r="K127" s="79"/>
      <c r="L127" s="79"/>
      <c r="M127" s="79"/>
      <c r="N127" s="79"/>
      <c r="O127" s="79"/>
      <c r="P127" s="79"/>
    </row>
    <row r="128" spans="1:23" ht="21.75" customHeight="1" thickBot="1" x14ac:dyDescent="0.55000000000000004">
      <c r="A128" s="6">
        <f>ROW()</f>
        <v>128</v>
      </c>
      <c r="B128" t="s">
        <v>77</v>
      </c>
      <c r="C128" s="40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27" ht="21.75" customHeight="1" thickTop="1" x14ac:dyDescent="0.5">
      <c r="A129" s="6">
        <f>ROW()</f>
        <v>129</v>
      </c>
      <c r="C129" s="40"/>
    </row>
    <row r="130" spans="1:27" ht="21.75" customHeight="1" x14ac:dyDescent="0.5">
      <c r="A130" s="6">
        <f>ROW()</f>
        <v>130</v>
      </c>
      <c r="B130" s="28" t="s">
        <v>78</v>
      </c>
      <c r="C130" s="40"/>
      <c r="D130" s="78"/>
      <c r="E130" s="78"/>
      <c r="F130" s="78"/>
      <c r="G130" s="78"/>
      <c r="H130" s="89"/>
      <c r="I130" s="132"/>
      <c r="J130" s="132"/>
      <c r="K130" s="132"/>
      <c r="L130" s="132"/>
      <c r="M130" s="132"/>
      <c r="N130" s="132"/>
      <c r="O130" s="132"/>
      <c r="P130" s="132"/>
    </row>
    <row r="131" spans="1:27" ht="21.75" customHeight="1" thickBot="1" x14ac:dyDescent="0.55000000000000004">
      <c r="A131" s="6">
        <f>ROW()</f>
        <v>131</v>
      </c>
      <c r="B131" s="28" t="s">
        <v>79</v>
      </c>
      <c r="C131" s="40"/>
      <c r="H131" s="83"/>
      <c r="I131" s="82"/>
      <c r="J131" s="82"/>
      <c r="K131" s="82"/>
      <c r="L131" s="82"/>
      <c r="M131" s="82"/>
      <c r="N131" s="82"/>
      <c r="O131" s="82"/>
      <c r="P131" s="82"/>
    </row>
    <row r="132" spans="1:27" ht="21.75" customHeight="1" thickTop="1" x14ac:dyDescent="0.5">
      <c r="A132" s="6">
        <f>ROW()</f>
        <v>132</v>
      </c>
      <c r="B132" t="s">
        <v>80</v>
      </c>
      <c r="C132" s="40"/>
      <c r="D132" s="84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27" ht="21.75" customHeight="1" x14ac:dyDescent="0.5">
      <c r="A133" s="6">
        <f>ROW()</f>
        <v>133</v>
      </c>
      <c r="C133" s="84"/>
      <c r="D133" s="84"/>
    </row>
    <row r="134" spans="1:27" ht="21.75" customHeight="1" x14ac:dyDescent="0.5">
      <c r="A134" s="6">
        <f>ROW()</f>
        <v>134</v>
      </c>
      <c r="B134" t="s">
        <v>81</v>
      </c>
      <c r="C134" s="84"/>
      <c r="D134" s="84"/>
      <c r="H134" s="61"/>
      <c r="I134" s="16"/>
      <c r="J134" s="16"/>
      <c r="K134" s="16"/>
      <c r="L134" s="16"/>
      <c r="M134" s="16"/>
      <c r="N134" s="16"/>
      <c r="O134" s="16"/>
      <c r="P134" s="16"/>
    </row>
    <row r="135" spans="1:27" ht="21.75" customHeight="1" x14ac:dyDescent="0.5">
      <c r="A135" s="6">
        <f>ROW()</f>
        <v>135</v>
      </c>
      <c r="B135" s="28" t="s">
        <v>82</v>
      </c>
      <c r="C135" s="84"/>
      <c r="D135" s="84"/>
      <c r="H135" s="85"/>
      <c r="I135" s="16"/>
      <c r="J135" s="16"/>
      <c r="K135" s="16"/>
      <c r="L135" s="16"/>
      <c r="M135" s="16"/>
      <c r="N135" s="16"/>
      <c r="O135" s="16"/>
      <c r="P135" s="16"/>
    </row>
    <row r="136" spans="1:27" ht="21.75" customHeight="1" thickBot="1" x14ac:dyDescent="0.55000000000000004">
      <c r="A136" s="6">
        <f>ROW()</f>
        <v>136</v>
      </c>
      <c r="B136" t="s">
        <v>83</v>
      </c>
      <c r="C136" s="84"/>
      <c r="D136" s="84"/>
      <c r="H136" s="50"/>
      <c r="I136" s="80"/>
      <c r="J136" s="80"/>
      <c r="K136" s="80"/>
      <c r="L136" s="80"/>
      <c r="M136" s="80"/>
      <c r="N136" s="80"/>
      <c r="O136" s="80"/>
      <c r="P136" s="80"/>
    </row>
    <row r="137" spans="1:27" ht="21.75" customHeight="1" thickBot="1" x14ac:dyDescent="0.55000000000000004">
      <c r="A137" s="6">
        <f>ROW()</f>
        <v>137</v>
      </c>
      <c r="B137" s="28" t="s">
        <v>84</v>
      </c>
      <c r="C137" s="84"/>
      <c r="D137" s="84"/>
      <c r="H137" s="33"/>
      <c r="I137" s="86"/>
      <c r="J137" s="86"/>
      <c r="K137" s="86"/>
      <c r="L137" s="86"/>
      <c r="M137" s="86"/>
      <c r="N137" s="86"/>
      <c r="O137" s="86"/>
      <c r="P137" s="86"/>
    </row>
    <row r="138" spans="1:27" ht="21.75" customHeight="1" thickTop="1" x14ac:dyDescent="0.5">
      <c r="A138" s="6">
        <f>ROW()</f>
        <v>138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U138" s="33"/>
      <c r="V138" s="33"/>
      <c r="W138" s="33"/>
      <c r="X138" s="33"/>
      <c r="Y138" s="33"/>
      <c r="Z138" s="33"/>
      <c r="AA138" s="33"/>
    </row>
    <row r="139" spans="1:27" ht="21.75" customHeight="1" x14ac:dyDescent="0.5">
      <c r="A139" s="6">
        <f>ROW()</f>
        <v>139</v>
      </c>
      <c r="B139" s="28" t="s">
        <v>85</v>
      </c>
      <c r="C139" s="33"/>
    </row>
    <row r="140" spans="1:27" ht="21.75" customHeight="1" x14ac:dyDescent="0.5">
      <c r="A140" s="6">
        <f>ROW()</f>
        <v>140</v>
      </c>
      <c r="B140" t="str">
        <f>+B6</f>
        <v>Revolver</v>
      </c>
      <c r="C140" s="33"/>
      <c r="I140" s="57"/>
      <c r="J140" s="57"/>
      <c r="K140" s="57"/>
      <c r="L140" s="57"/>
      <c r="M140" s="57"/>
      <c r="N140" s="57"/>
      <c r="O140" s="57"/>
      <c r="P140" s="57"/>
    </row>
    <row r="141" spans="1:27" ht="21.75" customHeight="1" x14ac:dyDescent="0.5">
      <c r="A141" s="6">
        <f>ROW()</f>
        <v>141</v>
      </c>
      <c r="B141" t="str">
        <f>+B7</f>
        <v xml:space="preserve">Term Loan </v>
      </c>
      <c r="C141" s="33"/>
      <c r="I141" s="57"/>
      <c r="J141" s="57"/>
      <c r="K141" s="57"/>
      <c r="L141" s="57"/>
      <c r="M141" s="57"/>
      <c r="N141" s="57"/>
      <c r="O141" s="57"/>
      <c r="P141" s="57"/>
    </row>
    <row r="142" spans="1:27" ht="21.75" customHeight="1" x14ac:dyDescent="0.5">
      <c r="A142" s="6">
        <f>ROW()</f>
        <v>142</v>
      </c>
      <c r="B142" t="str">
        <f>+B9</f>
        <v>Senior Unsecured Notes</v>
      </c>
      <c r="C142" s="33"/>
      <c r="I142" s="57"/>
      <c r="J142" s="57"/>
      <c r="K142" s="57"/>
      <c r="L142" s="57"/>
      <c r="M142" s="57"/>
      <c r="N142" s="57"/>
      <c r="O142" s="57"/>
      <c r="P142" s="57"/>
    </row>
    <row r="143" spans="1:27" ht="21.75" customHeight="1" thickBot="1" x14ac:dyDescent="0.55000000000000004">
      <c r="A143" s="6">
        <f>ROW()</f>
        <v>143</v>
      </c>
      <c r="B143" t="s">
        <v>86</v>
      </c>
      <c r="C143" s="33"/>
      <c r="I143" s="83"/>
      <c r="J143" s="83"/>
      <c r="K143" s="83"/>
      <c r="L143" s="83"/>
      <c r="M143" s="83"/>
      <c r="N143" s="83"/>
      <c r="O143" s="83"/>
      <c r="P143" s="83"/>
    </row>
    <row r="144" spans="1:27" ht="21.75" customHeight="1" thickTop="1" thickBot="1" x14ac:dyDescent="0.55000000000000004">
      <c r="A144" s="6">
        <f>ROW()</f>
        <v>144</v>
      </c>
      <c r="C144" s="33"/>
      <c r="I144" s="87"/>
      <c r="J144" s="87"/>
      <c r="K144" s="87"/>
      <c r="L144" s="87"/>
      <c r="M144" s="87"/>
      <c r="N144" s="87"/>
      <c r="O144" s="87"/>
      <c r="P144" s="87"/>
    </row>
    <row r="145" spans="1:21" ht="21.75" customHeight="1" x14ac:dyDescent="0.5">
      <c r="A145" s="6">
        <f>ROW()</f>
        <v>145</v>
      </c>
      <c r="B145" s="22" t="s">
        <v>87</v>
      </c>
      <c r="C145" s="33"/>
      <c r="I145" s="140"/>
      <c r="J145" s="140"/>
      <c r="K145" s="140"/>
      <c r="L145" s="140"/>
      <c r="M145" s="140"/>
      <c r="N145" s="140"/>
      <c r="O145" s="140"/>
      <c r="P145" s="140"/>
    </row>
    <row r="146" spans="1:21" ht="21.75" customHeight="1" x14ac:dyDescent="0.5">
      <c r="A146" s="6">
        <f>ROW()</f>
        <v>146</v>
      </c>
      <c r="B146" t="s">
        <v>88</v>
      </c>
      <c r="C146" s="33"/>
      <c r="I146" s="141">
        <v>0.34</v>
      </c>
      <c r="J146" s="141">
        <v>0.34</v>
      </c>
      <c r="K146" s="141">
        <v>0.34</v>
      </c>
      <c r="L146" s="141">
        <v>0.34</v>
      </c>
      <c r="M146" s="141">
        <v>0.34</v>
      </c>
      <c r="N146" s="141">
        <v>0.34</v>
      </c>
      <c r="O146" s="141">
        <v>0.34</v>
      </c>
      <c r="P146" s="141">
        <v>0.34</v>
      </c>
    </row>
    <row r="147" spans="1:21" ht="21.75" customHeight="1" x14ac:dyDescent="0.5">
      <c r="A147" s="6">
        <f>ROW()</f>
        <v>147</v>
      </c>
      <c r="B147" t="s">
        <v>89</v>
      </c>
      <c r="C147" s="33"/>
      <c r="I147" s="89"/>
      <c r="J147" s="89"/>
      <c r="K147" s="89"/>
      <c r="L147" s="89"/>
      <c r="M147" s="89"/>
      <c r="N147" s="89"/>
      <c r="O147" s="89"/>
      <c r="P147" s="89"/>
    </row>
    <row r="148" spans="1:21" ht="21.75" customHeight="1" thickBot="1" x14ac:dyDescent="0.55000000000000004">
      <c r="A148" s="6">
        <f>ROW()</f>
        <v>148</v>
      </c>
      <c r="B148" s="28" t="s">
        <v>90</v>
      </c>
      <c r="C148" s="33"/>
      <c r="I148" s="90"/>
      <c r="J148" s="90"/>
      <c r="K148" s="90"/>
      <c r="L148" s="90"/>
      <c r="M148" s="90"/>
      <c r="N148" s="90"/>
      <c r="O148" s="90"/>
      <c r="P148" s="90"/>
    </row>
    <row r="149" spans="1:21" ht="21.75" customHeight="1" thickTop="1" x14ac:dyDescent="0.5">
      <c r="A149" s="6">
        <f>ROW()</f>
        <v>149</v>
      </c>
      <c r="C149" s="33"/>
    </row>
    <row r="150" spans="1:21" ht="21.75" customHeight="1" x14ac:dyDescent="0.55000000000000004">
      <c r="A150" s="6">
        <f>ROW()</f>
        <v>150</v>
      </c>
      <c r="B150" s="38" t="s">
        <v>91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21" ht="21.75" customHeight="1" x14ac:dyDescent="0.5">
      <c r="A151" s="6">
        <f>ROW()</f>
        <v>151</v>
      </c>
      <c r="B151" s="39" t="s">
        <v>19</v>
      </c>
      <c r="C151" s="40"/>
      <c r="D151" s="42"/>
      <c r="E151" s="40"/>
      <c r="F151" s="40"/>
      <c r="G151" s="40"/>
      <c r="H151" s="40"/>
      <c r="I151" s="158" t="s">
        <v>21</v>
      </c>
      <c r="J151" s="158"/>
      <c r="K151" s="158"/>
      <c r="L151" s="158"/>
      <c r="M151" s="158"/>
    </row>
    <row r="152" spans="1:21" ht="21.75" customHeight="1" x14ac:dyDescent="0.5">
      <c r="A152" s="6">
        <f>ROW()</f>
        <v>152</v>
      </c>
      <c r="C152" s="40"/>
      <c r="D152" s="42"/>
      <c r="E152" s="40"/>
      <c r="F152" s="40"/>
      <c r="G152" s="40"/>
      <c r="H152" s="40"/>
      <c r="I152" s="45" t="str">
        <f t="shared" ref="I152:P152" si="5">+I122</f>
        <v>Year 1</v>
      </c>
      <c r="J152" s="45" t="str">
        <f t="shared" si="5"/>
        <v>Year 2</v>
      </c>
      <c r="K152" s="45" t="str">
        <f t="shared" si="5"/>
        <v>Year 3</v>
      </c>
      <c r="L152" s="45" t="str">
        <f t="shared" si="5"/>
        <v>Year 4</v>
      </c>
      <c r="M152" s="45" t="str">
        <f t="shared" si="5"/>
        <v>Year 5</v>
      </c>
      <c r="N152" s="45" t="str">
        <f t="shared" si="5"/>
        <v>Year 6</v>
      </c>
      <c r="O152" s="45" t="str">
        <f t="shared" si="5"/>
        <v>Year 7</v>
      </c>
      <c r="P152" s="45" t="str">
        <f t="shared" si="5"/>
        <v>Year 8</v>
      </c>
    </row>
    <row r="153" spans="1:21" ht="21.75" customHeight="1" x14ac:dyDescent="0.5">
      <c r="A153" s="6">
        <f>ROW()</f>
        <v>153</v>
      </c>
      <c r="B153" t="s">
        <v>92</v>
      </c>
      <c r="C153" s="40"/>
      <c r="D153" s="42"/>
      <c r="E153" s="40"/>
      <c r="F153" s="40"/>
      <c r="H153" s="40"/>
      <c r="I153" s="91"/>
      <c r="J153" s="91"/>
      <c r="K153" s="91"/>
      <c r="L153" s="91"/>
      <c r="M153" s="91"/>
      <c r="N153" s="91"/>
      <c r="O153" s="91"/>
      <c r="P153" s="91"/>
    </row>
    <row r="154" spans="1:21" ht="21.75" customHeight="1" x14ac:dyDescent="0.5">
      <c r="A154" s="6">
        <f>ROW()</f>
        <v>154</v>
      </c>
      <c r="B154" t="s">
        <v>81</v>
      </c>
      <c r="C154" s="92"/>
      <c r="D154" s="42"/>
      <c r="E154" s="40"/>
      <c r="F154" s="40"/>
      <c r="G154" s="40"/>
      <c r="H154" s="40"/>
      <c r="I154" s="93"/>
      <c r="J154" s="93"/>
      <c r="K154" s="93"/>
      <c r="L154" s="93"/>
      <c r="M154" s="93"/>
      <c r="N154" s="93"/>
      <c r="O154" s="93"/>
      <c r="P154" s="93"/>
    </row>
    <row r="155" spans="1:21" ht="21.75" customHeight="1" x14ac:dyDescent="0.5">
      <c r="A155" s="6">
        <f>ROW()</f>
        <v>155</v>
      </c>
      <c r="B155" t="s">
        <v>93</v>
      </c>
      <c r="C155" s="92"/>
      <c r="D155" s="42"/>
      <c r="E155" s="40"/>
      <c r="F155" s="40"/>
      <c r="H155" s="40"/>
      <c r="I155" s="93"/>
      <c r="J155" s="93"/>
      <c r="K155" s="93"/>
      <c r="L155" s="93"/>
      <c r="M155" s="93"/>
      <c r="N155" s="93"/>
      <c r="O155" s="93"/>
      <c r="P155" s="93"/>
    </row>
    <row r="156" spans="1:21" ht="21.75" customHeight="1" thickBot="1" x14ac:dyDescent="0.55000000000000004">
      <c r="A156" s="6">
        <f>ROW()</f>
        <v>156</v>
      </c>
      <c r="B156" t="s">
        <v>94</v>
      </c>
      <c r="C156" s="92"/>
      <c r="H156" s="40"/>
      <c r="I156" s="142"/>
      <c r="J156" s="142"/>
      <c r="K156" s="142"/>
      <c r="L156" s="142"/>
      <c r="M156" s="142"/>
      <c r="N156" s="142"/>
      <c r="O156" s="142"/>
      <c r="P156" s="142"/>
    </row>
    <row r="157" spans="1:21" ht="21.75" customHeight="1" thickBot="1" x14ac:dyDescent="0.55000000000000004">
      <c r="A157" s="6">
        <f>ROW()</f>
        <v>157</v>
      </c>
      <c r="B157" s="28" t="s">
        <v>95</v>
      </c>
      <c r="C157" s="92"/>
      <c r="H157" s="94"/>
      <c r="I157" s="95"/>
      <c r="J157" s="95"/>
      <c r="K157" s="95"/>
      <c r="L157" s="95"/>
      <c r="M157" s="95"/>
      <c r="N157" s="95"/>
      <c r="O157" s="95"/>
      <c r="P157" s="95"/>
    </row>
    <row r="158" spans="1:21" ht="21.75" customHeight="1" thickTop="1" x14ac:dyDescent="0.5">
      <c r="A158" s="6">
        <f>ROW()</f>
        <v>158</v>
      </c>
      <c r="C158" s="92"/>
      <c r="H158" s="40"/>
      <c r="I158" s="40"/>
      <c r="J158" s="40"/>
      <c r="K158" s="40"/>
      <c r="L158" s="40"/>
      <c r="M158" s="40"/>
      <c r="N158" s="40"/>
      <c r="O158" s="40"/>
      <c r="P158" s="40"/>
      <c r="U158" s="40"/>
    </row>
    <row r="159" spans="1:21" ht="21.75" customHeight="1" x14ac:dyDescent="0.5">
      <c r="A159" s="6">
        <f>ROW()</f>
        <v>159</v>
      </c>
      <c r="B159" s="96" t="s">
        <v>96</v>
      </c>
      <c r="C159" s="92"/>
      <c r="H159" s="40"/>
      <c r="I159" s="40"/>
      <c r="J159" s="40"/>
      <c r="K159" s="40"/>
      <c r="L159" s="40"/>
      <c r="M159" s="40"/>
      <c r="N159" s="40"/>
      <c r="O159" s="40"/>
      <c r="P159" s="40"/>
      <c r="U159" s="40"/>
    </row>
    <row r="160" spans="1:21" ht="21.75" customHeight="1" x14ac:dyDescent="0.5">
      <c r="A160" s="6">
        <f>ROW()</f>
        <v>160</v>
      </c>
      <c r="B160" t="s">
        <v>97</v>
      </c>
      <c r="C160" s="92"/>
      <c r="D160" s="97"/>
      <c r="E160" s="97"/>
      <c r="F160" s="97"/>
      <c r="G160" s="97"/>
      <c r="H160" s="98"/>
      <c r="I160" s="91"/>
      <c r="J160" s="91"/>
      <c r="K160" s="91"/>
      <c r="L160" s="91"/>
      <c r="M160" s="91"/>
      <c r="N160" s="91"/>
      <c r="O160" s="91"/>
      <c r="P160" s="91"/>
    </row>
    <row r="161" spans="1:21" ht="21.75" customHeight="1" x14ac:dyDescent="0.5">
      <c r="A161" s="6">
        <f>ROW()</f>
        <v>161</v>
      </c>
      <c r="B161" t="s">
        <v>98</v>
      </c>
      <c r="C161" s="92"/>
      <c r="D161" s="97"/>
      <c r="E161" s="97"/>
      <c r="F161" s="97"/>
      <c r="G161" s="97"/>
      <c r="H161" s="98"/>
      <c r="I161" s="93"/>
      <c r="J161" s="93"/>
      <c r="K161" s="93"/>
      <c r="L161" s="93"/>
      <c r="M161" s="93"/>
      <c r="N161" s="93"/>
      <c r="O161" s="93"/>
      <c r="P161" s="93"/>
    </row>
    <row r="162" spans="1:21" ht="21.75" customHeight="1" x14ac:dyDescent="0.5">
      <c r="A162" s="6">
        <f>ROW()</f>
        <v>162</v>
      </c>
      <c r="B162" t="s">
        <v>99</v>
      </c>
      <c r="C162" s="92"/>
      <c r="D162" s="97"/>
      <c r="E162" s="97"/>
      <c r="F162" s="97"/>
      <c r="G162" s="97"/>
      <c r="H162" s="98"/>
      <c r="I162" s="93"/>
      <c r="J162" s="93"/>
      <c r="K162" s="93"/>
      <c r="L162" s="93"/>
      <c r="M162" s="93"/>
      <c r="N162" s="93"/>
      <c r="O162" s="93"/>
      <c r="P162" s="93"/>
    </row>
    <row r="163" spans="1:21" ht="21.75" customHeight="1" x14ac:dyDescent="0.5">
      <c r="A163" s="6">
        <f>ROW()</f>
        <v>163</v>
      </c>
      <c r="B163" t="s">
        <v>100</v>
      </c>
      <c r="C163" s="92"/>
      <c r="D163" s="97"/>
      <c r="E163" s="97"/>
      <c r="F163" s="97"/>
      <c r="G163" s="97"/>
      <c r="H163" s="98"/>
      <c r="I163" s="93"/>
      <c r="J163" s="93"/>
      <c r="K163" s="93"/>
      <c r="L163" s="93"/>
      <c r="M163" s="93"/>
      <c r="N163" s="93"/>
      <c r="O163" s="93"/>
      <c r="P163" s="93"/>
    </row>
    <row r="164" spans="1:21" ht="21.75" customHeight="1" thickBot="1" x14ac:dyDescent="0.55000000000000004">
      <c r="A164" s="6">
        <f>ROW()</f>
        <v>164</v>
      </c>
      <c r="B164" t="s">
        <v>101</v>
      </c>
      <c r="C164" s="92"/>
      <c r="D164" s="97"/>
      <c r="E164" s="97"/>
      <c r="F164" s="97"/>
      <c r="G164" s="97"/>
      <c r="H164" s="98"/>
      <c r="I164" s="95"/>
      <c r="J164" s="95"/>
      <c r="K164" s="95"/>
      <c r="L164" s="95"/>
      <c r="M164" s="95"/>
      <c r="N164" s="95"/>
      <c r="O164" s="95"/>
      <c r="P164" s="95"/>
    </row>
    <row r="165" spans="1:21" ht="21.75" customHeight="1" thickTop="1" x14ac:dyDescent="0.5">
      <c r="A165" s="6">
        <f>ROW()</f>
        <v>165</v>
      </c>
      <c r="C165" s="92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</row>
    <row r="166" spans="1:21" ht="21.75" customHeight="1" thickBot="1" x14ac:dyDescent="0.55000000000000004">
      <c r="A166" s="6">
        <f>ROW()</f>
        <v>166</v>
      </c>
      <c r="B166" s="28" t="s">
        <v>102</v>
      </c>
      <c r="C166" s="92"/>
      <c r="H166" s="40"/>
      <c r="I166" s="148"/>
      <c r="J166" s="148"/>
      <c r="K166" s="148"/>
      <c r="L166" s="148"/>
      <c r="M166" s="148"/>
      <c r="N166" s="148"/>
      <c r="O166" s="148"/>
      <c r="P166" s="148"/>
    </row>
    <row r="167" spans="1:21" ht="21.75" customHeight="1" thickTop="1" x14ac:dyDescent="0.5">
      <c r="A167" s="6">
        <f>ROW()</f>
        <v>167</v>
      </c>
      <c r="C167" s="92"/>
      <c r="H167" s="40"/>
      <c r="I167" s="40"/>
      <c r="J167" s="40"/>
      <c r="K167" s="40"/>
      <c r="L167" s="40"/>
      <c r="M167" s="40"/>
      <c r="N167" s="40"/>
      <c r="O167" s="40"/>
      <c r="P167" s="40"/>
      <c r="U167" s="40"/>
    </row>
    <row r="168" spans="1:21" ht="21.75" customHeight="1" x14ac:dyDescent="0.5">
      <c r="A168" s="6">
        <f>ROW()</f>
        <v>168</v>
      </c>
      <c r="B168" s="96" t="s">
        <v>103</v>
      </c>
      <c r="C168" s="92"/>
      <c r="H168" s="40"/>
      <c r="I168" s="40"/>
      <c r="J168" s="40"/>
      <c r="K168" s="40"/>
      <c r="L168" s="40"/>
      <c r="M168" s="40"/>
      <c r="N168" s="40"/>
      <c r="O168" s="40"/>
      <c r="P168" s="40"/>
      <c r="U168" s="40"/>
    </row>
    <row r="169" spans="1:21" ht="21.75" customHeight="1" thickBot="1" x14ac:dyDescent="0.55000000000000004">
      <c r="A169" s="6">
        <f>ROW()</f>
        <v>169</v>
      </c>
      <c r="B169" t="s">
        <v>104</v>
      </c>
      <c r="C169" s="92"/>
      <c r="D169" s="97"/>
      <c r="E169" s="97"/>
      <c r="F169" s="97"/>
      <c r="G169" s="97"/>
      <c r="H169" s="98"/>
      <c r="I169" s="99"/>
      <c r="J169" s="99"/>
      <c r="K169" s="99"/>
      <c r="L169" s="99"/>
      <c r="M169" s="99"/>
      <c r="N169" s="99"/>
      <c r="O169" s="99"/>
      <c r="P169" s="99"/>
    </row>
    <row r="170" spans="1:21" ht="21.75" customHeight="1" thickBot="1" x14ac:dyDescent="0.55000000000000004">
      <c r="A170" s="6">
        <f>ROW()</f>
        <v>170</v>
      </c>
      <c r="B170" s="28" t="s">
        <v>105</v>
      </c>
      <c r="C170" s="92"/>
      <c r="H170" s="40"/>
      <c r="I170" s="95"/>
      <c r="J170" s="95"/>
      <c r="K170" s="95"/>
      <c r="L170" s="95"/>
      <c r="M170" s="95"/>
      <c r="N170" s="95"/>
      <c r="O170" s="95"/>
      <c r="P170" s="95"/>
    </row>
    <row r="171" spans="1:21" ht="21.75" customHeight="1" thickTop="1" thickBot="1" x14ac:dyDescent="0.55000000000000004">
      <c r="A171" s="6">
        <f>ROW()</f>
        <v>171</v>
      </c>
      <c r="C171" s="92"/>
      <c r="H171" s="40"/>
      <c r="I171" s="100"/>
      <c r="J171" s="100"/>
      <c r="K171" s="100"/>
      <c r="L171" s="100"/>
      <c r="M171" s="100"/>
      <c r="N171" s="100"/>
      <c r="O171" s="100"/>
      <c r="P171" s="100"/>
      <c r="U171" s="40"/>
    </row>
    <row r="172" spans="1:21" ht="21.75" customHeight="1" thickBot="1" x14ac:dyDescent="0.55000000000000004">
      <c r="A172" s="6">
        <f>ROW()</f>
        <v>172</v>
      </c>
      <c r="B172" s="28" t="s">
        <v>106</v>
      </c>
      <c r="C172" s="92"/>
      <c r="H172" s="40"/>
      <c r="I172" s="95"/>
      <c r="J172" s="95"/>
      <c r="K172" s="95"/>
      <c r="L172" s="95"/>
      <c r="M172" s="95"/>
      <c r="N172" s="95"/>
      <c r="O172" s="95"/>
      <c r="P172" s="95"/>
    </row>
    <row r="173" spans="1:21" ht="21.75" customHeight="1" thickTop="1" x14ac:dyDescent="0.5">
      <c r="A173" s="6">
        <f>ROW()</f>
        <v>173</v>
      </c>
      <c r="C173" s="92"/>
      <c r="H173" s="40"/>
      <c r="I173" s="40"/>
      <c r="J173" s="40"/>
      <c r="K173" s="40"/>
      <c r="L173" s="40"/>
      <c r="M173" s="40"/>
      <c r="N173" s="40"/>
      <c r="O173" s="40"/>
      <c r="P173" s="40"/>
      <c r="U173" s="40"/>
    </row>
    <row r="174" spans="1:21" ht="21.75" customHeight="1" x14ac:dyDescent="0.5">
      <c r="A174" s="6">
        <f>ROW()</f>
        <v>174</v>
      </c>
      <c r="B174" s="96" t="s">
        <v>107</v>
      </c>
      <c r="C174" s="92"/>
      <c r="H174" s="40"/>
      <c r="I174" s="40"/>
      <c r="J174" s="40"/>
      <c r="K174" s="40"/>
      <c r="L174" s="40"/>
      <c r="M174" s="40"/>
      <c r="N174" s="40"/>
      <c r="O174" s="40"/>
      <c r="P174" s="40"/>
      <c r="U174" s="40"/>
    </row>
    <row r="175" spans="1:21" ht="21.75" customHeight="1" x14ac:dyDescent="0.5">
      <c r="A175" s="6">
        <f>ROW()</f>
        <v>175</v>
      </c>
      <c r="B175" t="str">
        <f>+B6</f>
        <v>Revolver</v>
      </c>
      <c r="C175" s="92"/>
      <c r="H175" s="40"/>
      <c r="I175" s="101"/>
      <c r="J175" s="101"/>
      <c r="K175" s="101"/>
      <c r="L175" s="101"/>
      <c r="M175" s="101"/>
      <c r="N175" s="101"/>
      <c r="O175" s="101"/>
      <c r="P175" s="101"/>
    </row>
    <row r="176" spans="1:21" ht="21.75" customHeight="1" x14ac:dyDescent="0.5">
      <c r="A176" s="6">
        <f>ROW()</f>
        <v>176</v>
      </c>
      <c r="B176" t="str">
        <f>+B7</f>
        <v xml:space="preserve">Term Loan </v>
      </c>
      <c r="C176" s="92"/>
      <c r="H176" s="40"/>
      <c r="I176" s="101"/>
      <c r="J176" s="101"/>
      <c r="K176" s="101"/>
      <c r="L176" s="101"/>
      <c r="M176" s="101"/>
      <c r="N176" s="101"/>
      <c r="O176" s="101"/>
      <c r="P176" s="101"/>
    </row>
    <row r="177" spans="1:25" ht="21.75" customHeight="1" x14ac:dyDescent="0.5">
      <c r="A177" s="6">
        <f>ROW()</f>
        <v>177</v>
      </c>
      <c r="B177" t="str">
        <f>+B9</f>
        <v>Senior Unsecured Notes</v>
      </c>
      <c r="C177" s="92"/>
      <c r="H177" s="40"/>
      <c r="I177" s="101"/>
      <c r="J177" s="101"/>
      <c r="K177" s="101"/>
      <c r="L177" s="101"/>
      <c r="M177" s="101"/>
      <c r="N177" s="101"/>
      <c r="O177" s="101"/>
      <c r="P177" s="101"/>
    </row>
    <row r="178" spans="1:25" ht="21.75" customHeight="1" thickBot="1" x14ac:dyDescent="0.55000000000000004">
      <c r="A178" s="6">
        <f>ROW()</f>
        <v>178</v>
      </c>
      <c r="B178" s="28" t="s">
        <v>108</v>
      </c>
      <c r="C178" s="92"/>
      <c r="H178" s="40"/>
      <c r="I178" s="95"/>
      <c r="J178" s="95"/>
      <c r="K178" s="95"/>
      <c r="L178" s="95"/>
      <c r="M178" s="95"/>
      <c r="N178" s="95"/>
      <c r="O178" s="95"/>
      <c r="P178" s="95"/>
    </row>
    <row r="179" spans="1:25" ht="21.75" customHeight="1" thickTop="1" x14ac:dyDescent="0.5">
      <c r="A179" s="6">
        <f>ROW()</f>
        <v>179</v>
      </c>
      <c r="C179" s="92"/>
      <c r="H179" s="40"/>
      <c r="I179" s="40"/>
      <c r="J179" s="40"/>
      <c r="K179" s="40"/>
      <c r="L179" s="40"/>
      <c r="M179" s="40"/>
      <c r="N179" s="40"/>
      <c r="O179" s="40"/>
      <c r="P179" s="40"/>
      <c r="U179" s="40"/>
    </row>
    <row r="180" spans="1:25" ht="21.75" customHeight="1" thickBot="1" x14ac:dyDescent="0.55000000000000004">
      <c r="A180" s="6">
        <f>ROW()</f>
        <v>180</v>
      </c>
      <c r="B180" s="22" t="s">
        <v>109</v>
      </c>
      <c r="C180" s="92"/>
      <c r="H180" s="40"/>
      <c r="I180" s="149"/>
      <c r="J180" s="149"/>
      <c r="K180" s="149"/>
      <c r="L180" s="149"/>
      <c r="M180" s="149"/>
      <c r="N180" s="149"/>
      <c r="O180" s="149"/>
      <c r="P180" s="149"/>
    </row>
    <row r="181" spans="1:25" ht="21.75" customHeight="1" thickBot="1" x14ac:dyDescent="0.55000000000000004">
      <c r="A181" s="6">
        <f>ROW()</f>
        <v>181</v>
      </c>
      <c r="B181" s="28" t="s">
        <v>110</v>
      </c>
      <c r="C181" s="92"/>
      <c r="H181" s="40"/>
      <c r="I181" s="95"/>
      <c r="J181" s="95"/>
      <c r="K181" s="95"/>
      <c r="L181" s="95"/>
      <c r="M181" s="95"/>
      <c r="N181" s="95"/>
      <c r="O181" s="95"/>
      <c r="P181" s="95"/>
    </row>
    <row r="182" spans="1:25" ht="21.75" customHeight="1" thickTop="1" thickBot="1" x14ac:dyDescent="0.55000000000000004">
      <c r="A182" s="6">
        <f>ROW()</f>
        <v>182</v>
      </c>
      <c r="B182" s="22"/>
      <c r="C182" s="92"/>
      <c r="H182" s="40"/>
      <c r="I182" s="100"/>
      <c r="J182" s="100"/>
      <c r="K182" s="100"/>
      <c r="L182" s="100"/>
      <c r="M182" s="100"/>
      <c r="N182" s="100"/>
      <c r="O182" s="100"/>
      <c r="P182" s="100"/>
      <c r="U182" s="40"/>
      <c r="V182" s="40"/>
      <c r="W182" s="40"/>
      <c r="X182" s="40"/>
      <c r="Y182" s="40"/>
    </row>
    <row r="183" spans="1:25" ht="21.75" customHeight="1" thickBot="1" x14ac:dyDescent="0.55000000000000004">
      <c r="A183" s="6">
        <f>ROW()</f>
        <v>183</v>
      </c>
      <c r="B183" t="s">
        <v>111</v>
      </c>
      <c r="C183" s="92"/>
      <c r="H183" s="40"/>
      <c r="I183" s="95"/>
      <c r="J183" s="95"/>
      <c r="K183" s="95"/>
      <c r="L183" s="95"/>
      <c r="M183" s="95"/>
      <c r="N183" s="95"/>
      <c r="O183" s="95"/>
      <c r="P183" s="95"/>
    </row>
    <row r="184" spans="1:25" ht="21.75" customHeight="1" thickTop="1" x14ac:dyDescent="0.5"/>
    <row r="185" spans="1:25" ht="21.75" customHeight="1" x14ac:dyDescent="0.5"/>
    <row r="186" spans="1:25" ht="21.75" customHeight="1" x14ac:dyDescent="0.5"/>
    <row r="187" spans="1:25" ht="21.75" customHeight="1" x14ac:dyDescent="0.5"/>
    <row r="188" spans="1:25" ht="21.75" customHeight="1" x14ac:dyDescent="0.5"/>
    <row r="189" spans="1:25" ht="21.75" customHeight="1" x14ac:dyDescent="0.5"/>
    <row r="190" spans="1:25" ht="21.75" customHeight="1" x14ac:dyDescent="0.5"/>
    <row r="191" spans="1:25" ht="21.75" customHeight="1" x14ac:dyDescent="0.5"/>
    <row r="192" spans="1:25" ht="21.75" customHeight="1" x14ac:dyDescent="0.5"/>
    <row r="193" ht="21.75" customHeight="1" x14ac:dyDescent="0.5"/>
    <row r="194" ht="21.75" customHeight="1" x14ac:dyDescent="0.5"/>
    <row r="195" ht="21.75" customHeight="1" x14ac:dyDescent="0.5"/>
    <row r="196" ht="21.75" customHeight="1" x14ac:dyDescent="0.5"/>
    <row r="197" ht="21.75" customHeight="1" x14ac:dyDescent="0.5"/>
    <row r="198" ht="21.75" customHeight="1" x14ac:dyDescent="0.5"/>
    <row r="199" ht="21.75" customHeight="1" x14ac:dyDescent="0.5"/>
    <row r="200" ht="21.75" customHeight="1" x14ac:dyDescent="0.5"/>
    <row r="201" ht="21.75" customHeight="1" x14ac:dyDescent="0.5"/>
    <row r="202" ht="21.75" customHeight="1" x14ac:dyDescent="0.5"/>
    <row r="203" ht="21.75" customHeight="1" x14ac:dyDescent="0.5"/>
    <row r="204" ht="21.75" customHeight="1" x14ac:dyDescent="0.5"/>
    <row r="205" ht="21.75" customHeight="1" x14ac:dyDescent="0.5"/>
    <row r="206" ht="21.75" customHeight="1" x14ac:dyDescent="0.5"/>
    <row r="207" ht="21.75" customHeight="1" x14ac:dyDescent="0.5"/>
    <row r="208" ht="21.75" customHeight="1" x14ac:dyDescent="0.5"/>
    <row r="209" ht="21.75" customHeight="1" x14ac:dyDescent="0.5"/>
    <row r="210" ht="21.75" customHeight="1" x14ac:dyDescent="0.5"/>
    <row r="211" ht="21.75" customHeight="1" x14ac:dyDescent="0.5"/>
    <row r="212" ht="21.75" customHeight="1" x14ac:dyDescent="0.5"/>
    <row r="213" ht="21.75" customHeight="1" x14ac:dyDescent="0.5"/>
    <row r="214" ht="21.75" customHeight="1" x14ac:dyDescent="0.5"/>
    <row r="215" ht="21.75" customHeight="1" x14ac:dyDescent="0.5"/>
    <row r="216" ht="21.75" customHeight="1" x14ac:dyDescent="0.5"/>
    <row r="217" ht="21.75" customHeight="1" x14ac:dyDescent="0.5"/>
    <row r="218" ht="21.75" customHeight="1" x14ac:dyDescent="0.5"/>
    <row r="219" ht="21.75" customHeight="1" x14ac:dyDescent="0.5"/>
    <row r="220" ht="21.75" customHeight="1" x14ac:dyDescent="0.5"/>
    <row r="221" ht="21.75" customHeight="1" x14ac:dyDescent="0.5"/>
    <row r="222" ht="21.75" customHeight="1" x14ac:dyDescent="0.5"/>
    <row r="223" ht="21.75" customHeight="1" x14ac:dyDescent="0.5"/>
    <row r="224" ht="21.75" customHeight="1" x14ac:dyDescent="0.5"/>
    <row r="225" ht="21.75" customHeight="1" x14ac:dyDescent="0.5"/>
    <row r="226" ht="21.75" customHeight="1" x14ac:dyDescent="0.5"/>
    <row r="227" ht="21.75" customHeight="1" x14ac:dyDescent="0.5"/>
    <row r="228" ht="21.75" customHeight="1" x14ac:dyDescent="0.5"/>
    <row r="229" ht="21.75" customHeight="1" x14ac:dyDescent="0.5"/>
    <row r="230" ht="21.75" customHeight="1" x14ac:dyDescent="0.5"/>
    <row r="231" ht="21.75" customHeight="1" x14ac:dyDescent="0.5"/>
    <row r="232" ht="21.75" customHeight="1" x14ac:dyDescent="0.5"/>
    <row r="233" ht="21.75" customHeight="1" x14ac:dyDescent="0.5"/>
    <row r="234" ht="21.75" customHeight="1" x14ac:dyDescent="0.5"/>
    <row r="235" ht="21.75" customHeight="1" x14ac:dyDescent="0.5"/>
    <row r="236" ht="21.75" customHeight="1" x14ac:dyDescent="0.5"/>
    <row r="237" ht="21.75" customHeight="1" x14ac:dyDescent="0.5"/>
    <row r="238" ht="21.75" customHeight="1" x14ac:dyDescent="0.5"/>
    <row r="239" ht="21.75" customHeight="1" x14ac:dyDescent="0.5"/>
    <row r="240" ht="21.75" customHeight="1" x14ac:dyDescent="0.5"/>
    <row r="241" ht="21.75" customHeight="1" x14ac:dyDescent="0.5"/>
    <row r="242" ht="21.75" customHeight="1" x14ac:dyDescent="0.5"/>
    <row r="243" ht="21.75" customHeight="1" x14ac:dyDescent="0.5"/>
    <row r="244" ht="21.75" customHeight="1" x14ac:dyDescent="0.5"/>
    <row r="245" ht="21.75" customHeight="1" x14ac:dyDescent="0.5"/>
    <row r="246" ht="21.75" customHeight="1" x14ac:dyDescent="0.5"/>
    <row r="247" ht="21.75" customHeight="1" x14ac:dyDescent="0.5"/>
    <row r="248" ht="21.75" customHeight="1" x14ac:dyDescent="0.5"/>
    <row r="249" ht="21.75" customHeight="1" x14ac:dyDescent="0.5"/>
    <row r="250" ht="21.75" customHeight="1" x14ac:dyDescent="0.5"/>
    <row r="251" ht="21.75" customHeight="1" x14ac:dyDescent="0.5"/>
    <row r="252" ht="21.75" customHeight="1" x14ac:dyDescent="0.5"/>
    <row r="253" ht="21.75" customHeight="1" x14ac:dyDescent="0.5"/>
    <row r="254" ht="21.75" customHeight="1" x14ac:dyDescent="0.5"/>
    <row r="255" ht="21.75" customHeight="1" x14ac:dyDescent="0.5"/>
    <row r="256" ht="21.75" customHeight="1" x14ac:dyDescent="0.5"/>
    <row r="257" ht="21.75" customHeight="1" x14ac:dyDescent="0.5"/>
    <row r="258" ht="21.75" customHeight="1" x14ac:dyDescent="0.5"/>
    <row r="259" ht="21.75" customHeight="1" x14ac:dyDescent="0.5"/>
    <row r="260" ht="21.75" customHeight="1" x14ac:dyDescent="0.5"/>
    <row r="261" ht="21.75" customHeight="1" x14ac:dyDescent="0.5"/>
    <row r="262" ht="21.75" customHeight="1" x14ac:dyDescent="0.5"/>
    <row r="263" ht="21.75" customHeight="1" x14ac:dyDescent="0.5"/>
    <row r="264" ht="21.75" customHeight="1" x14ac:dyDescent="0.5"/>
    <row r="265" ht="21.75" customHeight="1" x14ac:dyDescent="0.5"/>
    <row r="266" ht="21.75" customHeight="1" x14ac:dyDescent="0.5"/>
    <row r="267" ht="21.75" customHeight="1" x14ac:dyDescent="0.5"/>
    <row r="268" ht="21.75" customHeight="1" x14ac:dyDescent="0.5"/>
    <row r="269" ht="21.75" customHeight="1" x14ac:dyDescent="0.5"/>
    <row r="270" ht="21.75" customHeight="1" x14ac:dyDescent="0.5"/>
    <row r="271" ht="21.75" customHeight="1" x14ac:dyDescent="0.5"/>
    <row r="272" ht="21.75" customHeight="1" x14ac:dyDescent="0.5"/>
    <row r="273" ht="21.75" customHeight="1" x14ac:dyDescent="0.5"/>
    <row r="274" ht="21.75" customHeight="1" x14ac:dyDescent="0.5"/>
    <row r="275" ht="21.75" customHeight="1" x14ac:dyDescent="0.5"/>
    <row r="276" ht="21.75" customHeight="1" x14ac:dyDescent="0.5"/>
    <row r="277" ht="21.75" customHeight="1" x14ac:dyDescent="0.5"/>
    <row r="278" ht="21.75" customHeight="1" x14ac:dyDescent="0.5"/>
    <row r="279" ht="21.75" customHeight="1" x14ac:dyDescent="0.5"/>
    <row r="280" ht="21.75" customHeight="1" x14ac:dyDescent="0.5"/>
    <row r="281" ht="21.75" customHeight="1" x14ac:dyDescent="0.5"/>
    <row r="282" ht="21.75" customHeight="1" x14ac:dyDescent="0.5"/>
    <row r="283" ht="21.75" customHeight="1" x14ac:dyDescent="0.5"/>
    <row r="284" ht="21.75" customHeight="1" x14ac:dyDescent="0.5"/>
    <row r="285" ht="21.75" customHeight="1" x14ac:dyDescent="0.5"/>
    <row r="286" ht="21.75" customHeight="1" x14ac:dyDescent="0.5"/>
    <row r="287" ht="21.75" customHeight="1" x14ac:dyDescent="0.5"/>
    <row r="288" ht="21.75" customHeight="1" x14ac:dyDescent="0.5"/>
    <row r="289" ht="21.75" customHeight="1" x14ac:dyDescent="0.5"/>
    <row r="290" ht="21.75" customHeight="1" x14ac:dyDescent="0.5"/>
    <row r="291" ht="21.75" customHeight="1" x14ac:dyDescent="0.5"/>
    <row r="292" ht="21.75" customHeight="1" x14ac:dyDescent="0.5"/>
    <row r="293" ht="21.75" customHeight="1" x14ac:dyDescent="0.5"/>
    <row r="294" ht="21.75" customHeight="1" x14ac:dyDescent="0.5"/>
    <row r="295" ht="21.75" customHeight="1" x14ac:dyDescent="0.5"/>
    <row r="296" ht="21.75" customHeight="1" x14ac:dyDescent="0.5"/>
    <row r="297" ht="21.75" customHeight="1" x14ac:dyDescent="0.5"/>
    <row r="298" ht="21.75" customHeight="1" x14ac:dyDescent="0.5"/>
    <row r="299" ht="21.75" customHeight="1" x14ac:dyDescent="0.5"/>
    <row r="300" ht="21.75" customHeight="1" x14ac:dyDescent="0.5"/>
    <row r="301" ht="21.75" customHeight="1" x14ac:dyDescent="0.5"/>
    <row r="302" ht="21.75" customHeight="1" x14ac:dyDescent="0.5"/>
    <row r="303" ht="21.75" customHeight="1" x14ac:dyDescent="0.5"/>
    <row r="304" ht="21.75" customHeight="1" x14ac:dyDescent="0.5"/>
    <row r="305" ht="21.75" customHeight="1" x14ac:dyDescent="0.5"/>
    <row r="306" ht="21.75" customHeight="1" x14ac:dyDescent="0.5"/>
    <row r="307" ht="21.75" customHeight="1" x14ac:dyDescent="0.5"/>
    <row r="308" ht="21.75" customHeight="1" x14ac:dyDescent="0.5"/>
    <row r="309" ht="21.75" customHeight="1" x14ac:dyDescent="0.5"/>
    <row r="310" ht="21.75" customHeight="1" x14ac:dyDescent="0.5"/>
    <row r="311" ht="21.75" customHeight="1" x14ac:dyDescent="0.5"/>
    <row r="312" ht="21.75" customHeight="1" x14ac:dyDescent="0.5"/>
    <row r="313" ht="21.75" customHeight="1" x14ac:dyDescent="0.5"/>
    <row r="314" ht="21.75" customHeight="1" x14ac:dyDescent="0.5"/>
    <row r="315" ht="21.75" customHeight="1" x14ac:dyDescent="0.5"/>
    <row r="316" ht="21.75" customHeight="1" x14ac:dyDescent="0.5"/>
    <row r="317" ht="21.75" customHeight="1" x14ac:dyDescent="0.5"/>
    <row r="318" ht="21.75" customHeight="1" x14ac:dyDescent="0.5"/>
    <row r="319" ht="21.75" customHeight="1" x14ac:dyDescent="0.5"/>
    <row r="320" ht="21.75" customHeight="1" x14ac:dyDescent="0.5"/>
    <row r="321" ht="21.75" customHeight="1" x14ac:dyDescent="0.5"/>
    <row r="322" ht="21.75" customHeight="1" x14ac:dyDescent="0.5"/>
    <row r="323" ht="21.75" customHeight="1" x14ac:dyDescent="0.5"/>
    <row r="324" ht="21.75" customHeight="1" x14ac:dyDescent="0.5"/>
    <row r="325" ht="21.75" customHeight="1" x14ac:dyDescent="0.5"/>
    <row r="326" ht="21.75" customHeight="1" x14ac:dyDescent="0.5"/>
    <row r="327" ht="21.75" customHeight="1" x14ac:dyDescent="0.5"/>
    <row r="328" ht="21.75" customHeight="1" x14ac:dyDescent="0.5"/>
    <row r="329" ht="21.75" customHeight="1" x14ac:dyDescent="0.5"/>
    <row r="330" ht="21.75" customHeight="1" x14ac:dyDescent="0.5"/>
    <row r="331" ht="21.75" customHeight="1" x14ac:dyDescent="0.5"/>
    <row r="332" ht="21.75" customHeight="1" x14ac:dyDescent="0.5"/>
    <row r="333" ht="21.75" customHeight="1" x14ac:dyDescent="0.5"/>
    <row r="334" ht="21.75" customHeight="1" x14ac:dyDescent="0.5"/>
    <row r="335" ht="21.75" customHeight="1" x14ac:dyDescent="0.5"/>
    <row r="336" ht="21.75" customHeight="1" x14ac:dyDescent="0.5"/>
    <row r="337" ht="21.75" customHeight="1" x14ac:dyDescent="0.5"/>
    <row r="338" ht="21.75" customHeight="1" x14ac:dyDescent="0.5"/>
    <row r="339" ht="21.75" customHeight="1" x14ac:dyDescent="0.5"/>
    <row r="340" ht="21.75" customHeight="1" x14ac:dyDescent="0.5"/>
    <row r="341" ht="21.75" customHeight="1" x14ac:dyDescent="0.5"/>
    <row r="342" ht="21.75" customHeight="1" x14ac:dyDescent="0.5"/>
    <row r="343" ht="21.75" customHeight="1" x14ac:dyDescent="0.5"/>
    <row r="344" ht="21.75" customHeight="1" x14ac:dyDescent="0.5"/>
    <row r="345" ht="21.75" customHeight="1" x14ac:dyDescent="0.5"/>
    <row r="346" ht="21.75" customHeight="1" x14ac:dyDescent="0.5"/>
    <row r="347" ht="21.75" customHeight="1" x14ac:dyDescent="0.5"/>
    <row r="348" ht="21.75" customHeight="1" x14ac:dyDescent="0.5"/>
    <row r="349" ht="21.75" customHeight="1" x14ac:dyDescent="0.5"/>
    <row r="350" ht="21.75" customHeight="1" x14ac:dyDescent="0.5"/>
    <row r="351" ht="21.75" customHeight="1" x14ac:dyDescent="0.5"/>
    <row r="352" ht="21.75" customHeight="1" x14ac:dyDescent="0.5"/>
    <row r="353" ht="21.75" customHeight="1" x14ac:dyDescent="0.5"/>
    <row r="354" ht="21.75" customHeight="1" x14ac:dyDescent="0.5"/>
    <row r="355" ht="21.75" customHeight="1" x14ac:dyDescent="0.5"/>
    <row r="356" ht="21.75" customHeight="1" x14ac:dyDescent="0.5"/>
    <row r="357" ht="21.75" customHeight="1" x14ac:dyDescent="0.5"/>
    <row r="358" ht="21.75" customHeight="1" x14ac:dyDescent="0.5"/>
    <row r="359" ht="21.75" customHeight="1" x14ac:dyDescent="0.5"/>
    <row r="360" ht="21.75" customHeight="1" x14ac:dyDescent="0.5"/>
    <row r="361" ht="21.75" customHeight="1" x14ac:dyDescent="0.5"/>
    <row r="362" ht="21.75" customHeight="1" x14ac:dyDescent="0.5"/>
    <row r="363" ht="21.75" customHeight="1" x14ac:dyDescent="0.5"/>
    <row r="364" ht="21.75" customHeight="1" x14ac:dyDescent="0.5"/>
    <row r="365" ht="21.75" customHeight="1" x14ac:dyDescent="0.5"/>
    <row r="366" ht="21.75" customHeight="1" x14ac:dyDescent="0.5"/>
    <row r="367" ht="21.75" customHeight="1" x14ac:dyDescent="0.5"/>
    <row r="368" ht="21.75" customHeight="1" x14ac:dyDescent="0.5"/>
    <row r="369" ht="21.75" customHeight="1" x14ac:dyDescent="0.5"/>
    <row r="370" ht="21.75" customHeight="1" x14ac:dyDescent="0.5"/>
    <row r="371" ht="21.75" customHeight="1" x14ac:dyDescent="0.5"/>
    <row r="372" ht="21.75" customHeight="1" x14ac:dyDescent="0.5"/>
    <row r="373" ht="21.75" customHeight="1" x14ac:dyDescent="0.5"/>
    <row r="374" ht="21.75" customHeight="1" x14ac:dyDescent="0.5"/>
    <row r="375" ht="21.75" customHeight="1" x14ac:dyDescent="0.5"/>
    <row r="376" ht="21.75" customHeight="1" x14ac:dyDescent="0.5"/>
    <row r="377" ht="21.75" customHeight="1" x14ac:dyDescent="0.5"/>
    <row r="378" ht="21.75" customHeight="1" x14ac:dyDescent="0.5"/>
    <row r="379" ht="21.75" customHeight="1" x14ac:dyDescent="0.5"/>
    <row r="380" ht="21.75" customHeight="1" x14ac:dyDescent="0.5"/>
    <row r="381" ht="21.75" customHeight="1" x14ac:dyDescent="0.5"/>
    <row r="382" ht="21.75" customHeight="1" x14ac:dyDescent="0.5"/>
    <row r="383" ht="21.75" customHeight="1" x14ac:dyDescent="0.5"/>
    <row r="384" ht="21.75" customHeight="1" x14ac:dyDescent="0.5"/>
    <row r="385" ht="21.75" customHeight="1" x14ac:dyDescent="0.5"/>
    <row r="386" ht="21.75" customHeight="1" x14ac:dyDescent="0.5"/>
    <row r="387" ht="21.75" customHeight="1" x14ac:dyDescent="0.5"/>
    <row r="388" ht="21.75" customHeight="1" x14ac:dyDescent="0.5"/>
    <row r="389" ht="21.75" customHeight="1" x14ac:dyDescent="0.5"/>
    <row r="390" ht="21.75" customHeight="1" x14ac:dyDescent="0.5"/>
    <row r="391" ht="21.75" customHeight="1" x14ac:dyDescent="0.5"/>
    <row r="392" ht="21.75" customHeight="1" x14ac:dyDescent="0.5"/>
    <row r="393" ht="21.75" customHeight="1" x14ac:dyDescent="0.5"/>
    <row r="394" ht="21.75" customHeight="1" x14ac:dyDescent="0.5"/>
    <row r="395" ht="21.75" customHeight="1" x14ac:dyDescent="0.5"/>
    <row r="396" ht="21.75" customHeight="1" x14ac:dyDescent="0.5"/>
    <row r="397" ht="21.75" customHeight="1" x14ac:dyDescent="0.5"/>
    <row r="398" ht="21.75" customHeight="1" x14ac:dyDescent="0.5"/>
    <row r="399" ht="21.75" customHeight="1" x14ac:dyDescent="0.5"/>
    <row r="400" ht="21.75" customHeight="1" x14ac:dyDescent="0.5"/>
    <row r="401" ht="21.75" customHeight="1" x14ac:dyDescent="0.5"/>
    <row r="402" ht="21.75" customHeight="1" x14ac:dyDescent="0.5"/>
    <row r="403" ht="21.75" customHeight="1" x14ac:dyDescent="0.5"/>
    <row r="404" ht="21.75" customHeight="1" x14ac:dyDescent="0.5"/>
    <row r="405" ht="21.75" customHeight="1" x14ac:dyDescent="0.5"/>
    <row r="406" ht="21.75" customHeight="1" x14ac:dyDescent="0.5"/>
  </sheetData>
  <mergeCells count="4">
    <mergeCell ref="I19:P19"/>
    <mergeCell ref="I94:M94"/>
    <mergeCell ref="I121:M121"/>
    <mergeCell ref="I151:M151"/>
  </mergeCells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 16-1</vt:lpstr>
      <vt:lpstr>Problem 16-2</vt:lpstr>
      <vt:lpstr>Problem 16-3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2020-07-29T00:17:01Z</dcterms:created>
  <dcterms:modified xsi:type="dcterms:W3CDTF">2021-02-22T19:30:51Z</dcterms:modified>
</cp:coreProperties>
</file>